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 tabRatio="894"/>
  </bookViews>
  <sheets>
    <sheet name="NAC 2015" sheetId="12" r:id="rId1"/>
    <sheet name="NAC 2015, compare 2000" sheetId="9" r:id="rId2"/>
    <sheet name="NAC 2015, compare 2005" sheetId="10" r:id="rId3"/>
    <sheet name="NAC 2015, compare 2010" sheetId="11" r:id="rId4"/>
  </sheets>
  <calcPr calcId="145621"/>
</workbook>
</file>

<file path=xl/calcChain.xml><?xml version="1.0" encoding="utf-8"?>
<calcChain xmlns="http://schemas.openxmlformats.org/spreadsheetml/2006/main">
  <c r="C8" i="10" l="1"/>
  <c r="C14" i="12" s="1"/>
  <c r="C15" i="12"/>
  <c r="D15" i="12"/>
  <c r="E15" i="12"/>
  <c r="F15" i="12"/>
  <c r="B15" i="12"/>
  <c r="D14" i="12"/>
  <c r="E14" i="12"/>
  <c r="F14" i="12"/>
  <c r="B14" i="12"/>
  <c r="C13" i="12"/>
  <c r="D13" i="12"/>
  <c r="E13" i="12"/>
  <c r="F13" i="12"/>
  <c r="B13" i="12"/>
  <c r="F8" i="11"/>
  <c r="E8" i="11"/>
  <c r="D8" i="11"/>
  <c r="C8" i="11"/>
  <c r="B8" i="11"/>
  <c r="G8" i="10"/>
  <c r="F8" i="10"/>
  <c r="E8" i="10"/>
  <c r="D8" i="10"/>
  <c r="B8" i="10"/>
  <c r="G6" i="11"/>
  <c r="G8" i="11" s="1"/>
  <c r="G6" i="10"/>
  <c r="B8" i="9"/>
  <c r="C8" i="9"/>
  <c r="D8" i="9"/>
  <c r="E8" i="9"/>
  <c r="F8" i="9"/>
  <c r="G9" i="12"/>
  <c r="H9" i="12" s="1"/>
  <c r="G6" i="9"/>
  <c r="G8" i="9" s="1"/>
  <c r="G8" i="12"/>
  <c r="G7" i="12"/>
  <c r="H7" i="12" s="1"/>
  <c r="G6" i="12"/>
  <c r="H6" i="12" l="1"/>
  <c r="H8" i="12"/>
</calcChain>
</file>

<file path=xl/sharedStrings.xml><?xml version="1.0" encoding="utf-8"?>
<sst xmlns="http://schemas.openxmlformats.org/spreadsheetml/2006/main" count="58" uniqueCount="18">
  <si>
    <t>AADFYear</t>
  </si>
  <si>
    <t>http://www.dft.gov.uk/traffic-counts/cp.php?la=Newcastle+upon+Tyne</t>
  </si>
  <si>
    <t>Data</t>
  </si>
  <si>
    <t>Church Road</t>
  </si>
  <si>
    <t>Killingworth Road</t>
  </si>
  <si>
    <t>Benton Park Road</t>
  </si>
  <si>
    <t>Jesmond Dene Road</t>
  </si>
  <si>
    <t>Grandstand Road</t>
  </si>
  <si>
    <t>Percentage change to 2000 levels</t>
  </si>
  <si>
    <t xml:space="preserve">Traffic levels, all motor vehicles </t>
  </si>
  <si>
    <t>Dft counter</t>
  </si>
  <si>
    <t>current</t>
  </si>
  <si>
    <t>Percentage change</t>
  </si>
  <si>
    <t>Baselined</t>
  </si>
  <si>
    <t>2015 (baseline) drop to year</t>
  </si>
  <si>
    <t>2015&gt;2000 baseline</t>
  </si>
  <si>
    <t>2015&gt;2005 baseline</t>
  </si>
  <si>
    <t>2015&gt;2010 baseline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</si>
</sst>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4">
    <xf numFmtId="0" fontId="0" fillId="0" borderId="0" xfId="0"/>
    <xf numFmtId="0" fontId="16" fillId="0" borderId="0" xfId="0" applyFont="1"/>
    <xf numFmtId="164" fontId="0" fillId="0" borderId="0" xfId="42" applyNumberFormat="1" applyFont="1"/>
    <xf numFmtId="9" fontId="16" fillId="33" borderId="0" xfId="43" applyFont="1" applyFill="1"/>
    <xf numFmtId="0" fontId="16" fillId="35" borderId="0" xfId="0" applyFont="1" applyFill="1"/>
    <xf numFmtId="0" fontId="0" fillId="35" borderId="0" xfId="0" applyFill="1"/>
    <xf numFmtId="164" fontId="0" fillId="0" borderId="10" xfId="42" applyNumberFormat="1" applyFont="1" applyBorder="1"/>
    <xf numFmtId="164" fontId="0" fillId="0" borderId="10" xfId="0" applyNumberFormat="1" applyBorder="1"/>
    <xf numFmtId="0" fontId="0" fillId="34" borderId="10" xfId="0" applyFill="1" applyBorder="1"/>
    <xf numFmtId="0" fontId="0" fillId="0" borderId="10" xfId="0" applyBorder="1"/>
    <xf numFmtId="0" fontId="18" fillId="0" borderId="0" xfId="44"/>
    <xf numFmtId="164" fontId="16" fillId="0" borderId="0" xfId="42" applyNumberFormat="1" applyFont="1"/>
    <xf numFmtId="9" fontId="16" fillId="0" borderId="0" xfId="43" applyFont="1"/>
    <xf numFmtId="9" fontId="0" fillId="33" borderId="10" xfId="43" applyFont="1" applyFill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73053368328957E-2"/>
          <c:y val="3.7037037037037035E-2"/>
          <c:w val="0.88951181102362209"/>
          <c:h val="0.833094196558763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'NAC 2015'!$A$13</c:f>
              <c:strCache>
                <c:ptCount val="1"/>
                <c:pt idx="0">
                  <c:v>2015&gt;2000 baseline</c:v>
                </c:pt>
              </c:strCache>
            </c:strRef>
          </c:tx>
          <c:invertIfNegative val="0"/>
          <c:cat>
            <c:strRef>
              <c:f>'NAC 2015'!$B$12:$F$12</c:f>
              <c:strCache>
                <c:ptCount val="5"/>
                <c:pt idx="0">
                  <c:v>Church Road</c:v>
                </c:pt>
                <c:pt idx="1">
                  <c:v>Killingworth Road</c:v>
                </c:pt>
                <c:pt idx="2">
                  <c:v>Benton Park Road</c:v>
                </c:pt>
                <c:pt idx="3">
                  <c:v>Grandstand Road</c:v>
                </c:pt>
                <c:pt idx="4">
                  <c:v>Jesmond Dene Road</c:v>
                </c:pt>
              </c:strCache>
            </c:strRef>
          </c:cat>
          <c:val>
            <c:numRef>
              <c:f>'NAC 2015'!$B$13:$F$13</c:f>
              <c:numCache>
                <c:formatCode>0%</c:formatCode>
                <c:ptCount val="5"/>
                <c:pt idx="0">
                  <c:v>-4.399073879183335E-2</c:v>
                </c:pt>
                <c:pt idx="1">
                  <c:v>-0.17325117796303013</c:v>
                </c:pt>
                <c:pt idx="2">
                  <c:v>-0.15663240332843853</c:v>
                </c:pt>
                <c:pt idx="3">
                  <c:v>-8.2801876350603543E-2</c:v>
                </c:pt>
                <c:pt idx="4">
                  <c:v>-5.0228875417542951E-2</c:v>
                </c:pt>
              </c:numCache>
            </c:numRef>
          </c:val>
        </c:ser>
        <c:ser>
          <c:idx val="1"/>
          <c:order val="1"/>
          <c:tx>
            <c:strRef>
              <c:f>'NAC 2015'!$A$14</c:f>
              <c:strCache>
                <c:ptCount val="1"/>
                <c:pt idx="0">
                  <c:v>2015&gt;2005 baseline</c:v>
                </c:pt>
              </c:strCache>
            </c:strRef>
          </c:tx>
          <c:invertIfNegative val="0"/>
          <c:cat>
            <c:strRef>
              <c:f>'NAC 2015'!$B$12:$F$12</c:f>
              <c:strCache>
                <c:ptCount val="5"/>
                <c:pt idx="0">
                  <c:v>Church Road</c:v>
                </c:pt>
                <c:pt idx="1">
                  <c:v>Killingworth Road</c:v>
                </c:pt>
                <c:pt idx="2">
                  <c:v>Benton Park Road</c:v>
                </c:pt>
                <c:pt idx="3">
                  <c:v>Grandstand Road</c:v>
                </c:pt>
                <c:pt idx="4">
                  <c:v>Jesmond Dene Road</c:v>
                </c:pt>
              </c:strCache>
            </c:strRef>
          </c:cat>
          <c:val>
            <c:numRef>
              <c:f>'NAC 2015'!$B$14:$F$14</c:f>
              <c:numCache>
                <c:formatCode>0%</c:formatCode>
                <c:ptCount val="5"/>
                <c:pt idx="0">
                  <c:v>-1.1462565293093419E-2</c:v>
                </c:pt>
                <c:pt idx="1">
                  <c:v>-0.3021619416683663</c:v>
                </c:pt>
                <c:pt idx="2">
                  <c:v>-0.198278369103705</c:v>
                </c:pt>
                <c:pt idx="3">
                  <c:v>-0.11624600071098468</c:v>
                </c:pt>
                <c:pt idx="4">
                  <c:v>-0.13423802721599876</c:v>
                </c:pt>
              </c:numCache>
            </c:numRef>
          </c:val>
        </c:ser>
        <c:ser>
          <c:idx val="2"/>
          <c:order val="2"/>
          <c:tx>
            <c:strRef>
              <c:f>'NAC 2015'!$A$15</c:f>
              <c:strCache>
                <c:ptCount val="1"/>
                <c:pt idx="0">
                  <c:v>2015&gt;2010 baseline</c:v>
                </c:pt>
              </c:strCache>
            </c:strRef>
          </c:tx>
          <c:invertIfNegative val="0"/>
          <c:cat>
            <c:strRef>
              <c:f>'NAC 2015'!$B$12:$F$12</c:f>
              <c:strCache>
                <c:ptCount val="5"/>
                <c:pt idx="0">
                  <c:v>Church Road</c:v>
                </c:pt>
                <c:pt idx="1">
                  <c:v>Killingworth Road</c:v>
                </c:pt>
                <c:pt idx="2">
                  <c:v>Benton Park Road</c:v>
                </c:pt>
                <c:pt idx="3">
                  <c:v>Grandstand Road</c:v>
                </c:pt>
                <c:pt idx="4">
                  <c:v>Jesmond Dene Road</c:v>
                </c:pt>
              </c:strCache>
            </c:strRef>
          </c:cat>
          <c:val>
            <c:numRef>
              <c:f>'NAC 2015'!$B$15:$F$15</c:f>
              <c:numCache>
                <c:formatCode>0%</c:formatCode>
                <c:ptCount val="5"/>
                <c:pt idx="0">
                  <c:v>1.3914725798050531E-2</c:v>
                </c:pt>
                <c:pt idx="1">
                  <c:v>-4.0387042490534264E-2</c:v>
                </c:pt>
                <c:pt idx="2">
                  <c:v>-0.17638623326959846</c:v>
                </c:pt>
                <c:pt idx="3">
                  <c:v>-0.12035586109285745</c:v>
                </c:pt>
                <c:pt idx="4">
                  <c:v>-1.0610877223129145E-2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193216"/>
        <c:axId val="101194752"/>
      </c:barChart>
      <c:catAx>
        <c:axId val="101193216"/>
        <c:scaling>
          <c:orientation val="minMax"/>
        </c:scaling>
        <c:delete val="0"/>
        <c:axPos val="l"/>
        <c:majorTickMark val="out"/>
        <c:minorTickMark val="none"/>
        <c:tickLblPos val="nextTo"/>
        <c:crossAx val="101194752"/>
        <c:crosses val="autoZero"/>
        <c:auto val="1"/>
        <c:lblAlgn val="ctr"/>
        <c:lblOffset val="100"/>
        <c:noMultiLvlLbl val="0"/>
      </c:catAx>
      <c:valAx>
        <c:axId val="10119475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1193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6320866141732252E-2"/>
          <c:y val="8.2757363662875477E-2"/>
          <c:w val="0.39312357830271211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11</xdr:row>
      <xdr:rowOff>0</xdr:rowOff>
    </xdr:from>
    <xdr:to>
      <xdr:col>14</xdr:col>
      <xdr:colOff>304800</xdr:colOff>
      <xdr:row>25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ft.gov.uk/traffic-counts/cp.php?la=Newcastle+upon+Tyn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ft.gov.uk/traffic-counts/cp.php?la=Newcastle+upon+Tyn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ft.gov.uk/traffic-counts/cp.php?la=Newcastle+upon+Tyn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dft.gov.uk/traffic-counts/cp.php?la=Newcastle+upon+Ty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/>
  </sheetViews>
  <sheetFormatPr defaultRowHeight="15" x14ac:dyDescent="0.25"/>
  <cols>
    <col min="1" max="1" width="10.5703125" bestFit="1" customWidth="1"/>
    <col min="2" max="6" width="11.5703125" bestFit="1" customWidth="1"/>
  </cols>
  <sheetData>
    <row r="1" spans="1:9" x14ac:dyDescent="0.25">
      <c r="A1" s="1" t="s">
        <v>2</v>
      </c>
      <c r="B1" s="10" t="s">
        <v>1</v>
      </c>
    </row>
    <row r="3" spans="1:9" x14ac:dyDescent="0.25">
      <c r="A3" s="1" t="s">
        <v>9</v>
      </c>
    </row>
    <row r="4" spans="1:9" x14ac:dyDescent="0.25">
      <c r="A4" s="4" t="s">
        <v>10</v>
      </c>
      <c r="B4" s="5">
        <v>56762</v>
      </c>
      <c r="C4" s="5">
        <v>73816</v>
      </c>
      <c r="D4" s="5">
        <v>6740</v>
      </c>
      <c r="E4" s="5">
        <v>46768</v>
      </c>
      <c r="F4" s="5">
        <v>16724</v>
      </c>
    </row>
    <row r="5" spans="1:9" x14ac:dyDescent="0.25">
      <c r="A5" s="2" t="s">
        <v>0</v>
      </c>
      <c r="B5" s="2" t="s">
        <v>3</v>
      </c>
      <c r="C5" s="2" t="s">
        <v>4</v>
      </c>
      <c r="D5" s="2" t="s">
        <v>5</v>
      </c>
      <c r="E5" s="2" t="s">
        <v>7</v>
      </c>
      <c r="F5" s="2" t="s">
        <v>6</v>
      </c>
      <c r="H5" s="11" t="s">
        <v>14</v>
      </c>
    </row>
    <row r="6" spans="1:9" x14ac:dyDescent="0.25">
      <c r="A6" s="8">
        <v>2000</v>
      </c>
      <c r="B6" s="6">
        <v>14253</v>
      </c>
      <c r="C6" s="6">
        <v>16554</v>
      </c>
      <c r="D6" s="6">
        <v>16344</v>
      </c>
      <c r="E6" s="6">
        <v>18973</v>
      </c>
      <c r="F6" s="6">
        <v>24249</v>
      </c>
      <c r="G6" s="7">
        <f>SUM(B6:F6)</f>
        <v>90373</v>
      </c>
      <c r="H6" s="12">
        <f>G6/$G$9-1</f>
        <v>0.10847673833850524</v>
      </c>
    </row>
    <row r="7" spans="1:9" x14ac:dyDescent="0.25">
      <c r="A7" s="8">
        <v>2005</v>
      </c>
      <c r="B7" s="6">
        <v>13784</v>
      </c>
      <c r="C7" s="6">
        <v>19612</v>
      </c>
      <c r="D7" s="6">
        <v>17193</v>
      </c>
      <c r="E7" s="6">
        <v>19691</v>
      </c>
      <c r="F7" s="6">
        <v>26602</v>
      </c>
      <c r="G7" s="7">
        <f>SUM(B7:F7)</f>
        <v>96882</v>
      </c>
      <c r="H7" s="12">
        <f t="shared" ref="H7:H9" si="0">G7/$G$9-1</f>
        <v>0.18831336088999007</v>
      </c>
    </row>
    <row r="8" spans="1:9" x14ac:dyDescent="0.25">
      <c r="A8" s="8">
        <v>2010</v>
      </c>
      <c r="B8" s="6">
        <v>13439</v>
      </c>
      <c r="C8" s="6">
        <v>14262</v>
      </c>
      <c r="D8" s="6">
        <v>16736</v>
      </c>
      <c r="E8" s="6">
        <v>19783</v>
      </c>
      <c r="F8" s="6">
        <v>23278</v>
      </c>
      <c r="G8" s="7">
        <f>SUM(B8:F8)</f>
        <v>87498</v>
      </c>
      <c r="H8" s="12">
        <f t="shared" si="0"/>
        <v>7.3213212476542111E-2</v>
      </c>
    </row>
    <row r="9" spans="1:9" x14ac:dyDescent="0.25">
      <c r="A9" s="9">
        <v>2015</v>
      </c>
      <c r="B9" s="6">
        <v>13626</v>
      </c>
      <c r="C9" s="6">
        <v>13686</v>
      </c>
      <c r="D9" s="6">
        <v>13784</v>
      </c>
      <c r="E9" s="6">
        <v>17402</v>
      </c>
      <c r="F9" s="6">
        <v>23031</v>
      </c>
      <c r="G9" s="7">
        <f>SUM(B9:F9)</f>
        <v>81529</v>
      </c>
      <c r="H9" s="12">
        <f t="shared" si="0"/>
        <v>0</v>
      </c>
      <c r="I9" t="s">
        <v>11</v>
      </c>
    </row>
    <row r="11" spans="1:9" x14ac:dyDescent="0.25">
      <c r="A11" s="1" t="s">
        <v>8</v>
      </c>
    </row>
    <row r="12" spans="1:9" x14ac:dyDescent="0.25">
      <c r="A12" t="s">
        <v>0</v>
      </c>
      <c r="B12" s="2" t="s">
        <v>3</v>
      </c>
      <c r="C12" s="2" t="s">
        <v>4</v>
      </c>
      <c r="D12" s="2" t="s">
        <v>5</v>
      </c>
      <c r="E12" s="2" t="s">
        <v>7</v>
      </c>
      <c r="F12" s="2" t="s">
        <v>6</v>
      </c>
    </row>
    <row r="13" spans="1:9" x14ac:dyDescent="0.25">
      <c r="A13" s="8" t="s">
        <v>15</v>
      </c>
      <c r="B13" s="13">
        <f>'NAC 2015, compare 2000'!B8</f>
        <v>-4.399073879183335E-2</v>
      </c>
      <c r="C13" s="13">
        <f>'NAC 2015, compare 2000'!C8</f>
        <v>-0.17325117796303013</v>
      </c>
      <c r="D13" s="13">
        <f>'NAC 2015, compare 2000'!D8</f>
        <v>-0.15663240332843853</v>
      </c>
      <c r="E13" s="13">
        <f>'NAC 2015, compare 2000'!E8</f>
        <v>-8.2801876350603543E-2</v>
      </c>
      <c r="F13" s="13">
        <f>'NAC 2015, compare 2000'!F8</f>
        <v>-5.0228875417542951E-2</v>
      </c>
    </row>
    <row r="14" spans="1:9" x14ac:dyDescent="0.25">
      <c r="A14" s="8" t="s">
        <v>16</v>
      </c>
      <c r="B14" s="13">
        <f>'NAC 2015, compare 2005'!B8</f>
        <v>-1.1462565293093419E-2</v>
      </c>
      <c r="C14" s="13">
        <f>'NAC 2015, compare 2005'!C8</f>
        <v>-0.3021619416683663</v>
      </c>
      <c r="D14" s="13">
        <f>'NAC 2015, compare 2005'!D8</f>
        <v>-0.198278369103705</v>
      </c>
      <c r="E14" s="13">
        <f>'NAC 2015, compare 2005'!E8</f>
        <v>-0.11624600071098468</v>
      </c>
      <c r="F14" s="13">
        <f>'NAC 2015, compare 2005'!F8</f>
        <v>-0.13423802721599876</v>
      </c>
    </row>
    <row r="15" spans="1:9" x14ac:dyDescent="0.25">
      <c r="A15" s="8" t="s">
        <v>17</v>
      </c>
      <c r="B15" s="13">
        <f>'NAC 2015, compare 2010'!B8</f>
        <v>1.3914725798050531E-2</v>
      </c>
      <c r="C15" s="13">
        <f>'NAC 2015, compare 2010'!C8</f>
        <v>-4.0387042490534264E-2</v>
      </c>
      <c r="D15" s="13">
        <f>'NAC 2015, compare 2010'!D8</f>
        <v>-0.17638623326959846</v>
      </c>
      <c r="E15" s="13">
        <f>'NAC 2015, compare 2010'!E8</f>
        <v>-0.12035586109285745</v>
      </c>
      <c r="F15" s="13">
        <f>'NAC 2015, compare 2010'!F8</f>
        <v>-1.0610877223129145E-2</v>
      </c>
    </row>
  </sheetData>
  <hyperlinks>
    <hyperlink ref="B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/>
  </sheetViews>
  <sheetFormatPr defaultRowHeight="15" x14ac:dyDescent="0.25"/>
  <cols>
    <col min="1" max="1" width="10.5703125" bestFit="1" customWidth="1"/>
    <col min="2" max="6" width="11.5703125" bestFit="1" customWidth="1"/>
  </cols>
  <sheetData>
    <row r="1" spans="1:8" x14ac:dyDescent="0.25">
      <c r="A1" s="1" t="s">
        <v>2</v>
      </c>
      <c r="B1" s="10" t="s">
        <v>1</v>
      </c>
    </row>
    <row r="3" spans="1:8" x14ac:dyDescent="0.25">
      <c r="A3" s="1" t="s">
        <v>9</v>
      </c>
    </row>
    <row r="4" spans="1:8" x14ac:dyDescent="0.25">
      <c r="A4" s="4" t="s">
        <v>10</v>
      </c>
      <c r="B4" s="5">
        <v>56762</v>
      </c>
      <c r="C4" s="5">
        <v>73816</v>
      </c>
      <c r="D4" s="5">
        <v>6740</v>
      </c>
      <c r="E4" s="5">
        <v>46768</v>
      </c>
      <c r="F4" s="5">
        <v>16724</v>
      </c>
    </row>
    <row r="5" spans="1:8" x14ac:dyDescent="0.25">
      <c r="A5" s="2" t="s">
        <v>0</v>
      </c>
      <c r="B5" s="2" t="s">
        <v>3</v>
      </c>
      <c r="C5" s="2" t="s">
        <v>4</v>
      </c>
      <c r="D5" s="2" t="s">
        <v>5</v>
      </c>
      <c r="E5" s="2" t="s">
        <v>7</v>
      </c>
      <c r="F5" s="2" t="s">
        <v>6</v>
      </c>
    </row>
    <row r="6" spans="1:8" x14ac:dyDescent="0.25">
      <c r="A6" s="8">
        <v>2000</v>
      </c>
      <c r="B6" s="6">
        <v>14253</v>
      </c>
      <c r="C6" s="6">
        <v>16554</v>
      </c>
      <c r="D6" s="6">
        <v>16344</v>
      </c>
      <c r="E6" s="6">
        <v>18973</v>
      </c>
      <c r="F6" s="6">
        <v>24249</v>
      </c>
      <c r="G6" s="7">
        <f>SUM(B6:F6)</f>
        <v>90373</v>
      </c>
      <c r="H6" t="s">
        <v>13</v>
      </c>
    </row>
    <row r="7" spans="1:8" x14ac:dyDescent="0.25">
      <c r="A7" s="9">
        <v>2015</v>
      </c>
      <c r="B7" s="6">
        <v>13626</v>
      </c>
      <c r="C7" s="6">
        <v>13686</v>
      </c>
      <c r="D7" s="6">
        <v>13784</v>
      </c>
      <c r="E7" s="6">
        <v>17402</v>
      </c>
      <c r="F7" s="6">
        <v>23031</v>
      </c>
      <c r="G7" s="7">
        <v>81529</v>
      </c>
    </row>
    <row r="8" spans="1:8" x14ac:dyDescent="0.25">
      <c r="A8" s="9">
        <v>2015</v>
      </c>
      <c r="B8" s="3">
        <f>B7/B6-1</f>
        <v>-4.399073879183335E-2</v>
      </c>
      <c r="C8" s="3">
        <f>C7/C6-1</f>
        <v>-0.17325117796303013</v>
      </c>
      <c r="D8" s="3">
        <f>D7/D6-1</f>
        <v>-0.15663240332843853</v>
      </c>
      <c r="E8" s="3">
        <f>E7/E6-1</f>
        <v>-8.2801876350603543E-2</v>
      </c>
      <c r="F8" s="3">
        <f>F7/F6-1</f>
        <v>-5.0228875417542951E-2</v>
      </c>
      <c r="G8" s="3">
        <f>G7/G6-1</f>
        <v>-9.786108682903083E-2</v>
      </c>
      <c r="H8" t="s">
        <v>12</v>
      </c>
    </row>
  </sheetData>
  <hyperlinks>
    <hyperlink ref="B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/>
  </sheetViews>
  <sheetFormatPr defaultRowHeight="15" x14ac:dyDescent="0.25"/>
  <cols>
    <col min="1" max="1" width="10.5703125" bestFit="1" customWidth="1"/>
    <col min="2" max="6" width="11.5703125" bestFit="1" customWidth="1"/>
  </cols>
  <sheetData>
    <row r="1" spans="1:8" x14ac:dyDescent="0.25">
      <c r="A1" s="1" t="s">
        <v>2</v>
      </c>
      <c r="B1" s="10" t="s">
        <v>1</v>
      </c>
    </row>
    <row r="3" spans="1:8" x14ac:dyDescent="0.25">
      <c r="A3" s="1" t="s">
        <v>9</v>
      </c>
    </row>
    <row r="4" spans="1:8" x14ac:dyDescent="0.25">
      <c r="A4" s="4" t="s">
        <v>10</v>
      </c>
      <c r="B4" s="5">
        <v>56762</v>
      </c>
      <c r="C4" s="5">
        <v>73816</v>
      </c>
      <c r="D4" s="5">
        <v>6740</v>
      </c>
      <c r="E4" s="5">
        <v>46768</v>
      </c>
      <c r="F4" s="5">
        <v>16724</v>
      </c>
    </row>
    <row r="5" spans="1:8" x14ac:dyDescent="0.25">
      <c r="A5" s="2" t="s">
        <v>0</v>
      </c>
      <c r="B5" s="2" t="s">
        <v>3</v>
      </c>
      <c r="C5" s="2" t="s">
        <v>4</v>
      </c>
      <c r="D5" s="2" t="s">
        <v>5</v>
      </c>
      <c r="E5" s="2" t="s">
        <v>7</v>
      </c>
      <c r="F5" s="2" t="s">
        <v>6</v>
      </c>
    </row>
    <row r="6" spans="1:8" x14ac:dyDescent="0.25">
      <c r="A6" s="8">
        <v>2005</v>
      </c>
      <c r="B6" s="6">
        <v>13784</v>
      </c>
      <c r="C6" s="6">
        <v>19612</v>
      </c>
      <c r="D6" s="6">
        <v>17193</v>
      </c>
      <c r="E6" s="6">
        <v>19691</v>
      </c>
      <c r="F6" s="6">
        <v>26602</v>
      </c>
      <c r="G6" s="7">
        <f>SUM(B6:F6)</f>
        <v>96882</v>
      </c>
      <c r="H6" t="s">
        <v>13</v>
      </c>
    </row>
    <row r="7" spans="1:8" x14ac:dyDescent="0.25">
      <c r="A7" s="6">
        <v>2015</v>
      </c>
      <c r="B7" s="6">
        <v>13626</v>
      </c>
      <c r="C7" s="6">
        <v>13686</v>
      </c>
      <c r="D7" s="6">
        <v>13784</v>
      </c>
      <c r="E7" s="6">
        <v>17402</v>
      </c>
      <c r="F7" s="6">
        <v>23031</v>
      </c>
      <c r="G7" s="7">
        <v>81529</v>
      </c>
    </row>
    <row r="8" spans="1:8" x14ac:dyDescent="0.25">
      <c r="A8" s="9">
        <v>2015</v>
      </c>
      <c r="B8" s="3">
        <f>B7/B6-1</f>
        <v>-1.1462565293093419E-2</v>
      </c>
      <c r="C8" s="3">
        <f>C7/C6-1</f>
        <v>-0.3021619416683663</v>
      </c>
      <c r="D8" s="3">
        <f>D7/D6-1</f>
        <v>-0.198278369103705</v>
      </c>
      <c r="E8" s="3">
        <f>E7/E6-1</f>
        <v>-0.11624600071098468</v>
      </c>
      <c r="F8" s="3">
        <f>F7/F6-1</f>
        <v>-0.13423802721599876</v>
      </c>
      <c r="G8" s="3">
        <f>G7/G6-1</f>
        <v>-0.15847112982803824</v>
      </c>
      <c r="H8" t="s">
        <v>12</v>
      </c>
    </row>
  </sheetData>
  <hyperlinks>
    <hyperlink ref="B1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/>
  </sheetViews>
  <sheetFormatPr defaultRowHeight="15" x14ac:dyDescent="0.25"/>
  <cols>
    <col min="1" max="1" width="10.5703125" bestFit="1" customWidth="1"/>
    <col min="2" max="6" width="11.5703125" bestFit="1" customWidth="1"/>
  </cols>
  <sheetData>
    <row r="1" spans="1:8" x14ac:dyDescent="0.25">
      <c r="A1" s="1" t="s">
        <v>2</v>
      </c>
      <c r="B1" s="10" t="s">
        <v>1</v>
      </c>
    </row>
    <row r="3" spans="1:8" x14ac:dyDescent="0.25">
      <c r="A3" s="1" t="s">
        <v>9</v>
      </c>
    </row>
    <row r="4" spans="1:8" x14ac:dyDescent="0.25">
      <c r="A4" s="4" t="s">
        <v>10</v>
      </c>
      <c r="B4" s="5">
        <v>56762</v>
      </c>
      <c r="C4" s="5">
        <v>73816</v>
      </c>
      <c r="D4" s="5">
        <v>6740</v>
      </c>
      <c r="E4" s="5">
        <v>46768</v>
      </c>
      <c r="F4" s="5">
        <v>16724</v>
      </c>
    </row>
    <row r="5" spans="1:8" x14ac:dyDescent="0.25">
      <c r="A5" s="2" t="s">
        <v>0</v>
      </c>
      <c r="B5" s="2" t="s">
        <v>3</v>
      </c>
      <c r="C5" s="2" t="s">
        <v>4</v>
      </c>
      <c r="D5" s="2" t="s">
        <v>5</v>
      </c>
      <c r="E5" s="2" t="s">
        <v>7</v>
      </c>
      <c r="F5" s="2" t="s">
        <v>6</v>
      </c>
    </row>
    <row r="6" spans="1:8" x14ac:dyDescent="0.25">
      <c r="A6" s="8">
        <v>2010</v>
      </c>
      <c r="B6" s="6">
        <v>13439</v>
      </c>
      <c r="C6" s="6">
        <v>14262</v>
      </c>
      <c r="D6" s="6">
        <v>16736</v>
      </c>
      <c r="E6" s="6">
        <v>19783</v>
      </c>
      <c r="F6" s="6">
        <v>23278</v>
      </c>
      <c r="G6" s="7">
        <f>SUM(B6:F6)</f>
        <v>87498</v>
      </c>
      <c r="H6" t="s">
        <v>13</v>
      </c>
    </row>
    <row r="7" spans="1:8" x14ac:dyDescent="0.25">
      <c r="A7" s="6">
        <v>2015</v>
      </c>
      <c r="B7" s="6">
        <v>13626</v>
      </c>
      <c r="C7" s="6">
        <v>13686</v>
      </c>
      <c r="D7" s="6">
        <v>13784</v>
      </c>
      <c r="E7" s="6">
        <v>17402</v>
      </c>
      <c r="F7" s="6">
        <v>23031</v>
      </c>
      <c r="G7" s="7">
        <v>81529</v>
      </c>
    </row>
    <row r="8" spans="1:8" x14ac:dyDescent="0.25">
      <c r="A8" s="9">
        <v>2015</v>
      </c>
      <c r="B8" s="3">
        <f>B7/B6-1</f>
        <v>1.3914725798050531E-2</v>
      </c>
      <c r="C8" s="3">
        <f>C7/C6-1</f>
        <v>-4.0387042490534264E-2</v>
      </c>
      <c r="D8" s="3">
        <f>D7/D6-1</f>
        <v>-0.17638623326959846</v>
      </c>
      <c r="E8" s="3">
        <f>E7/E6-1</f>
        <v>-0.12035586109285745</v>
      </c>
      <c r="F8" s="3">
        <f>F7/F6-1</f>
        <v>-1.0610877223129145E-2</v>
      </c>
      <c r="G8" s="3">
        <f>G7/G6-1</f>
        <v>-6.8218702141763288E-2</v>
      </c>
      <c r="H8" t="s">
        <v>12</v>
      </c>
    </row>
  </sheetData>
  <hyperlinks>
    <hyperlink ref="B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NAC 2015</vt:lpstr>
      <vt:lpstr>NAC 2015, compare 2000</vt:lpstr>
      <vt:lpstr>NAC 2015, compare 2005</vt:lpstr>
      <vt:lpstr>NAC 2015, compare 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katja.leyendecker</dc:creator>
  <cp:lastModifiedBy>katja.leyendecker</cp:lastModifiedBy>
  <dcterms:created xsi:type="dcterms:W3CDTF">2016-08-02T08:00:45Z</dcterms:created>
  <dcterms:modified xsi:type="dcterms:W3CDTF">2016-08-02T10:49:19Z</dcterms:modified>
</cp:coreProperties>
</file>