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7710" activeTab="0"/>
  </bookViews>
  <sheets>
    <sheet name="cllrs2014-15" sheetId="1" r:id="rId1"/>
  </sheets>
  <definedNames>
    <definedName name="_xlnm._FilterDatabase" localSheetId="0" hidden="1">'cllrs2014-15'!$B$2:$G$81</definedName>
  </definedNames>
  <calcPr fullCalcOnLoad="1"/>
</workbook>
</file>

<file path=xl/sharedStrings.xml><?xml version="1.0" encoding="utf-8"?>
<sst xmlns="http://schemas.openxmlformats.org/spreadsheetml/2006/main" count="323" uniqueCount="143">
  <si>
    <t>margaret.wood@newcastle.gov.uk</t>
  </si>
  <si>
    <t>george.pattison@newcastle.gov.uk</t>
  </si>
  <si>
    <t>dipu.ahad@newcastle.gov.uk</t>
  </si>
  <si>
    <t>pauline.allen@newcastle.gov.uk</t>
  </si>
  <si>
    <t>Byker</t>
  </si>
  <si>
    <t>george.allison@newcastle.gov.uk</t>
  </si>
  <si>
    <t>christopher.bartlett@newcastle.gov.uk</t>
  </si>
  <si>
    <t>jeremybeecham@blueyonder.co.uk</t>
  </si>
  <si>
    <t>simon.bird@newcastle.gov.uk</t>
  </si>
  <si>
    <t>peter.breakey@newcastle.gov.uk</t>
  </si>
  <si>
    <t>michael.burke@newcastle.gov.uk</t>
  </si>
  <si>
    <t>Lemington</t>
  </si>
  <si>
    <t>david.cook@newcastle.gov.uk</t>
  </si>
  <si>
    <t>nick.cott@newcastle.gov.uk</t>
  </si>
  <si>
    <t>david.denholm@newcastle.gov.uk</t>
  </si>
  <si>
    <t>marc.donnelly@newcastle.gov.uk</t>
  </si>
  <si>
    <t>david.down@newcastle.gov.uk</t>
  </si>
  <si>
    <t>veronica.dunn@newcastle.gov.uk</t>
  </si>
  <si>
    <t>steve.fairlie@newcastle.gov.uk</t>
  </si>
  <si>
    <t>david.faulkner@newcastle.gov.uk</t>
  </si>
  <si>
    <t>hilary.franks@newcastle.gov.uk</t>
  </si>
  <si>
    <t>nick.forbes@newcastle.gov.uk</t>
  </si>
  <si>
    <t>henry.gallagher@newcastle.gov.uk</t>
  </si>
  <si>
    <t>ian.graham@newcastle.gov.uk</t>
  </si>
  <si>
    <t>david.hardman@newcastle.gov.uk</t>
  </si>
  <si>
    <t>rob.higgins@newcastle.gov.uk</t>
  </si>
  <si>
    <t>Fawdon</t>
  </si>
  <si>
    <t>brenda.hindmarsh@newcastle.gov.uk</t>
  </si>
  <si>
    <t>linda.hobson@newcastle.gov.uk</t>
  </si>
  <si>
    <t>doreen.huddart@newcastle.gov.uk</t>
  </si>
  <si>
    <t>michael.johnson@newcastle.gov.uk</t>
  </si>
  <si>
    <t>denise.jones@newcastle.gov.uk</t>
  </si>
  <si>
    <t>gareth.kane@newcastle.gov.uk</t>
  </si>
  <si>
    <t>nick.kemp@newcastle.gov.uk</t>
  </si>
  <si>
    <t>joanne.kingsland@newcastle.gov.uk</t>
  </si>
  <si>
    <t>stephen.lambert@newcastle.gov.uk</t>
  </si>
  <si>
    <t>peter.leggott@newcastle.gov.uk</t>
  </si>
  <si>
    <t>anita.lower@newcastle.gov.uk</t>
  </si>
  <si>
    <t>philip.lower@newcastle.gov.uk</t>
  </si>
  <si>
    <t>maureen.lowson@newcastle.gov.uk</t>
  </si>
  <si>
    <t>Fenham</t>
  </si>
  <si>
    <t>joyce.mccarty@newcastle.gov.uk</t>
  </si>
  <si>
    <t>felicity.mendelson@newcastle.gov.uk</t>
  </si>
  <si>
    <t>matthew.myers@newcastle.gov.uk</t>
  </si>
  <si>
    <t>geoff.obrien@newcastle.gov.uk</t>
  </si>
  <si>
    <t>catherine.walker@newcastle.gov.uk</t>
  </si>
  <si>
    <t>sharon.pattison@newcastle.gov.uk</t>
  </si>
  <si>
    <t>barry.phillipson@newcastle.gov.uk</t>
  </si>
  <si>
    <t>stephen.powers@newcastle.gov.uk</t>
  </si>
  <si>
    <t>stephen.psallidas@newcastle.gov.uk</t>
  </si>
  <si>
    <t>Elswick</t>
  </si>
  <si>
    <t>habib.rahman@newcastle.gov.uk</t>
  </si>
  <si>
    <t>bob.renton@newcastle.gov.uk</t>
  </si>
  <si>
    <t>karen.robinson@newcastle.gov.uk</t>
  </si>
  <si>
    <t>ann.schofield@newcastle.gov.uk</t>
  </si>
  <si>
    <t>william.shepherd@newcastle.gov.uk</t>
  </si>
  <si>
    <t>david.slesenger@newcastle.gov.uk</t>
  </si>
  <si>
    <t>jacqueline.slesenger@newcastle.gov.uk</t>
  </si>
  <si>
    <t>hazel.stephenson@newcastle.gov.uk</t>
  </si>
  <si>
    <t>david.stockdale@newcastle.gov.uk</t>
  </si>
  <si>
    <t>john.stokel-walker@newcastle.gov.uk</t>
  </si>
  <si>
    <t>greg.stone@newcastle.gov.uk</t>
  </si>
  <si>
    <t>jane.streather@newcastle.gov.uk</t>
  </si>
  <si>
    <t>louise.sutcliffe@newcastle.gov.uk</t>
  </si>
  <si>
    <t>wendy.taylor@newcastle.gov.uk</t>
  </si>
  <si>
    <t>antoine.tinnion@newcastle.gov.uk</t>
  </si>
  <si>
    <t>nigel.todd@newcastle.gov.uk</t>
  </si>
  <si>
    <t>sophie.white@newcastle.gov.uk</t>
  </si>
  <si>
    <t>dave.wood@newcastle.gov.uk</t>
  </si>
  <si>
    <t>stephen.wood@newcastle.gov.uk</t>
  </si>
  <si>
    <t>linda.wright@newcastle.gov.uk</t>
  </si>
  <si>
    <t xml:space="preserve">sue.pearson@newcastle.gov.uk </t>
  </si>
  <si>
    <t xml:space="preserve">marion.talbot@newcastle.gov.uk </t>
  </si>
  <si>
    <t xml:space="preserve">ged.bell@newcastle.gov.uk </t>
  </si>
  <si>
    <t xml:space="preserve">irim.ali@newcastle.gov.uk </t>
  </si>
  <si>
    <t>Ward</t>
  </si>
  <si>
    <t>Parklands</t>
  </si>
  <si>
    <t>North Jesmond</t>
  </si>
  <si>
    <t>West Gosforth</t>
  </si>
  <si>
    <t>Denton</t>
  </si>
  <si>
    <t>East Gosforth</t>
  </si>
  <si>
    <t>Castle</t>
  </si>
  <si>
    <t>North Heaton</t>
  </si>
  <si>
    <t>Ouseburn</t>
  </si>
  <si>
    <t>Dene</t>
  </si>
  <si>
    <t>South Jesmond</t>
  </si>
  <si>
    <t>LibDem</t>
  </si>
  <si>
    <t>Party</t>
  </si>
  <si>
    <t>Wingrove</t>
  </si>
  <si>
    <t>South Heaton</t>
  </si>
  <si>
    <t>Benwell and Scotswood</t>
  </si>
  <si>
    <t>Kenton</t>
  </si>
  <si>
    <t>Walkergate</t>
  </si>
  <si>
    <t>Newburn</t>
  </si>
  <si>
    <t>Westgate</t>
  </si>
  <si>
    <t>Westerhope</t>
  </si>
  <si>
    <t>Woolsington</t>
  </si>
  <si>
    <t>Blakelaw</t>
  </si>
  <si>
    <t>Walker</t>
  </si>
  <si>
    <t>Lab</t>
  </si>
  <si>
    <t>Independent</t>
  </si>
  <si>
    <t>Twitter</t>
  </si>
  <si>
    <t>ben.riley@newcastle.gov.uk</t>
  </si>
  <si>
    <t>anna.round@newcastle.gov.uk</t>
  </si>
  <si>
    <t>karen.kilgour@newcastle.gov.uk</t>
  </si>
  <si>
    <t>robin.ashby@newcastle.gov.uk</t>
  </si>
  <si>
    <t>arlene.ainsley@newcastle.gov.uk</t>
  </si>
  <si>
    <t xml:space="preserve">bill.corbett@newcastle.gov.uk </t>
  </si>
  <si>
    <t>Jacqui.Robinson@newcastle.gov.uk</t>
  </si>
  <si>
    <t>@davidstockdale</t>
  </si>
  <si>
    <t>@simonbirdmirror</t>
  </si>
  <si>
    <t>@mburkedentonLabour</t>
  </si>
  <si>
    <t>@harrygallowgate</t>
  </si>
  <si>
    <t>@peterleggott</t>
  </si>
  <si>
    <t>@dsahad</t>
  </si>
  <si>
    <t>@cllrschofield</t>
  </si>
  <si>
    <t>@antoinetinnion</t>
  </si>
  <si>
    <t>@matthewmyers79</t>
  </si>
  <si>
    <t>@mariontalbot</t>
  </si>
  <si>
    <t>@gedbell</t>
  </si>
  <si>
    <t>@janestreather</t>
  </si>
  <si>
    <t>@gm_stone</t>
  </si>
  <si>
    <t>@NJesmondLibDems</t>
  </si>
  <si>
    <t>@cllrgarethkane</t>
  </si>
  <si>
    <t>@steasap</t>
  </si>
  <si>
    <t>@spsallidas</t>
  </si>
  <si>
    <t>@cllrdaviddown</t>
  </si>
  <si>
    <t>@bartlettlabour</t>
  </si>
  <si>
    <t>@lovesouthheaton</t>
  </si>
  <si>
    <t>@cllrhardman</t>
  </si>
  <si>
    <t>@flissmen</t>
  </si>
  <si>
    <t>@nick_cott</t>
  </si>
  <si>
    <t>@hobsonl3</t>
  </si>
  <si>
    <t>@nick_forbes</t>
  </si>
  <si>
    <t>@joycemccarty</t>
  </si>
  <si>
    <t>@nigelwingrove</t>
  </si>
  <si>
    <t>yes</t>
  </si>
  <si>
    <t>@Parklands_Ward</t>
  </si>
  <si>
    <t>Councillor</t>
  </si>
  <si>
    <t>Ward-level s4c support</t>
  </si>
  <si>
    <r>
      <rPr>
        <b/>
        <sz val="12"/>
        <rFont val="Arial"/>
        <family val="2"/>
      </rPr>
      <t xml:space="preserve">Any questions? Contact </t>
    </r>
    <r>
      <rPr>
        <sz val="12"/>
        <rFont val="Arial"/>
        <family val="2"/>
      </rPr>
      <t xml:space="preserve">newcastle.cycling.campaign@gmail.com
</t>
    </r>
  </si>
  <si>
    <t>Gerry Keating email address TBC</t>
  </si>
  <si>
    <r>
      <rPr>
        <b/>
        <sz val="12"/>
        <rFont val="Arial"/>
        <family val="2"/>
      </rPr>
      <t>Last updated</t>
    </r>
    <r>
      <rPr>
        <sz val="12"/>
        <rFont val="Arial"/>
        <family val="2"/>
      </rPr>
      <t>: Katja Leyendecker 26 September 2014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</si>
</sst>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7572"/>
        <bgColor indexed="64"/>
      </patternFill>
    </fill>
    <fill>
      <patternFill patternType="solid">
        <fgColor rgb="FFFFB3B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26" fillId="34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4" fillId="37" borderId="11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2" fillId="0" borderId="15" xfId="52" applyBorder="1" applyAlignment="1" applyProtection="1">
      <alignment vertical="center"/>
      <protection/>
    </xf>
    <xf numFmtId="0" fontId="32" fillId="0" borderId="16" xfId="52" applyBorder="1" applyAlignment="1" applyProtection="1">
      <alignment vertical="center"/>
      <protection/>
    </xf>
    <xf numFmtId="0" fontId="32" fillId="0" borderId="17" xfId="52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36" borderId="14" xfId="58" applyFont="1" applyFill="1" applyBorder="1" applyAlignment="1">
      <alignment vertical="center"/>
      <protection/>
    </xf>
    <xf numFmtId="0" fontId="4" fillId="36" borderId="18" xfId="58" applyFont="1" applyFill="1" applyBorder="1" applyAlignment="1">
      <alignment vertical="center"/>
      <protection/>
    </xf>
    <xf numFmtId="0" fontId="4" fillId="36" borderId="13" xfId="58" applyFont="1" applyFill="1" applyBorder="1" applyAlignment="1">
      <alignment vertical="center"/>
      <protection/>
    </xf>
    <xf numFmtId="0" fontId="4" fillId="36" borderId="18" xfId="57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8" borderId="18" xfId="58" applyFont="1" applyFill="1" applyBorder="1" applyAlignment="1">
      <alignment vertical="center"/>
      <protection/>
    </xf>
    <xf numFmtId="0" fontId="4" fillId="38" borderId="13" xfId="58" applyFont="1" applyFill="1" applyBorder="1" applyAlignment="1">
      <alignment vertical="center"/>
      <protection/>
    </xf>
    <xf numFmtId="0" fontId="4" fillId="38" borderId="14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38" borderId="14" xfId="58" applyFont="1" applyFill="1" applyBorder="1" applyAlignment="1">
      <alignment vertical="center"/>
      <protection/>
    </xf>
    <xf numFmtId="0" fontId="4" fillId="38" borderId="13" xfId="0" applyFont="1" applyFill="1" applyBorder="1" applyAlignment="1">
      <alignment vertical="center"/>
    </xf>
    <xf numFmtId="0" fontId="4" fillId="39" borderId="18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/>
    </xf>
    <xf numFmtId="0" fontId="4" fillId="39" borderId="14" xfId="0" applyFont="1" applyFill="1" applyBorder="1" applyAlignment="1">
      <alignment vertical="center"/>
    </xf>
    <xf numFmtId="0" fontId="4" fillId="39" borderId="14" xfId="58" applyFont="1" applyFill="1" applyBorder="1" applyAlignment="1">
      <alignment vertical="center"/>
      <protection/>
    </xf>
    <xf numFmtId="0" fontId="4" fillId="39" borderId="13" xfId="58" applyFont="1" applyFill="1" applyBorder="1" applyAlignment="1">
      <alignment vertical="center"/>
      <protection/>
    </xf>
    <xf numFmtId="0" fontId="3" fillId="33" borderId="0" xfId="0" applyFont="1" applyFill="1" applyAlignment="1">
      <alignment horizontal="left" vertical="center"/>
    </xf>
    <xf numFmtId="0" fontId="4" fillId="0" borderId="12" xfId="0" applyFont="1" applyBorder="1" applyAlignment="1" quotePrefix="1">
      <alignment vertical="center"/>
    </xf>
    <xf numFmtId="0" fontId="4" fillId="33" borderId="0" xfId="0" applyFont="1" applyFill="1" applyAlignment="1">
      <alignment horizontal="right" vertical="center"/>
    </xf>
    <xf numFmtId="0" fontId="0" fillId="0" borderId="19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lene.ainsley@newcastle.gov.uk" TargetMode="External" /><Relationship Id="rId2" Type="http://schemas.openxmlformats.org/officeDocument/2006/relationships/hyperlink" Target="mailto:bill.corbett@newcastle.gov.uk" TargetMode="External" /><Relationship Id="rId3" Type="http://schemas.openxmlformats.org/officeDocument/2006/relationships/hyperlink" Target="mailto:Jacqui.Robinson@newcastle.gov.uk" TargetMode="External" /><Relationship Id="rId4" Type="http://schemas.openxmlformats.org/officeDocument/2006/relationships/hyperlink" Target="mailto:sharon.pattison@newcastle.gov.uk" TargetMode="External" /><Relationship Id="rId5" Type="http://schemas.openxmlformats.org/officeDocument/2006/relationships/hyperlink" Target="mailto:jeremybeecham@blueyonder.co.uk" TargetMode="External" /><Relationship Id="rId6" Type="http://schemas.openxmlformats.org/officeDocument/2006/relationships/hyperlink" Target="mailto:rob.higgins@newcastle.gov.uk" TargetMode="External" /><Relationship Id="rId7" Type="http://schemas.openxmlformats.org/officeDocument/2006/relationships/hyperlink" Target="mailto:hazel.stephenson@newcastle.gov.uk" TargetMode="External" /><Relationship Id="rId8" Type="http://schemas.openxmlformats.org/officeDocument/2006/relationships/hyperlink" Target="mailto:sue.pearson@newcastle.gov.uk" TargetMode="External" /><Relationship Id="rId9" Type="http://schemas.openxmlformats.org/officeDocument/2006/relationships/hyperlink" Target="mailto:ben.riley@newcastle.gov.uk" TargetMode="External" /><Relationship Id="rId10" Type="http://schemas.openxmlformats.org/officeDocument/2006/relationships/hyperlink" Target="mailto:david.stockdale@newcastle.gov.uk" TargetMode="External" /><Relationship Id="rId11" Type="http://schemas.openxmlformats.org/officeDocument/2006/relationships/hyperlink" Target="mailto:george.allison@newcastle.gov.uk" TargetMode="External" /><Relationship Id="rId12" Type="http://schemas.openxmlformats.org/officeDocument/2006/relationships/hyperlink" Target="mailto:veronica.dunn@newcastle.gov.uk" TargetMode="External" /><Relationship Id="rId13" Type="http://schemas.openxmlformats.org/officeDocument/2006/relationships/hyperlink" Target="mailto:nick.kemp@newcastle.gov.uk" TargetMode="External" /><Relationship Id="rId14" Type="http://schemas.openxmlformats.org/officeDocument/2006/relationships/hyperlink" Target="mailto:ian.graham@newcastle.gov.uk" TargetMode="External" /><Relationship Id="rId15" Type="http://schemas.openxmlformats.org/officeDocument/2006/relationships/hyperlink" Target="mailto:anita.lower@newcastle.gov.uk" TargetMode="External" /><Relationship Id="rId16" Type="http://schemas.openxmlformats.org/officeDocument/2006/relationships/hyperlink" Target="mailto:philip.lower@newcastle.gov.uk" TargetMode="External" /><Relationship Id="rId17" Type="http://schemas.openxmlformats.org/officeDocument/2006/relationships/hyperlink" Target="mailto:bob.renton@newcastle.gov.uk" TargetMode="External" /><Relationship Id="rId18" Type="http://schemas.openxmlformats.org/officeDocument/2006/relationships/hyperlink" Target="mailto:karen.robinson@newcastle.gov.uk" TargetMode="External" /><Relationship Id="rId19" Type="http://schemas.openxmlformats.org/officeDocument/2006/relationships/hyperlink" Target="mailto:wendy.taylor@newcastle.gov.uk" TargetMode="External" /><Relationship Id="rId20" Type="http://schemas.openxmlformats.org/officeDocument/2006/relationships/hyperlink" Target="mailto:simon.bird@newcastle.gov.uk" TargetMode="External" /><Relationship Id="rId21" Type="http://schemas.openxmlformats.org/officeDocument/2006/relationships/hyperlink" Target="mailto:michael.burke@newcastle.gov.uk" TargetMode="External" /><Relationship Id="rId22" Type="http://schemas.openxmlformats.org/officeDocument/2006/relationships/hyperlink" Target="mailto:anna.round@newcastle.gov.uk" TargetMode="External" /><Relationship Id="rId23" Type="http://schemas.openxmlformats.org/officeDocument/2006/relationships/hyperlink" Target="mailto:henry.gallagher@newcastle.gov.uk" TargetMode="External" /><Relationship Id="rId24" Type="http://schemas.openxmlformats.org/officeDocument/2006/relationships/hyperlink" Target="mailto:peter.leggott@newcastle.gov.uk" TargetMode="External" /><Relationship Id="rId25" Type="http://schemas.openxmlformats.org/officeDocument/2006/relationships/hyperlink" Target="mailto:david.slesenger@newcastle.gov.uk" TargetMode="External" /><Relationship Id="rId26" Type="http://schemas.openxmlformats.org/officeDocument/2006/relationships/hyperlink" Target="mailto:dipu.ahad@newcastle.gov.uk" TargetMode="External" /><Relationship Id="rId27" Type="http://schemas.openxmlformats.org/officeDocument/2006/relationships/hyperlink" Target="mailto:habib.rahman@newcastle.gov.uk" TargetMode="External" /><Relationship Id="rId28" Type="http://schemas.openxmlformats.org/officeDocument/2006/relationships/hyperlink" Target="mailto:ann.schofield@newcastle.gov.uk" TargetMode="External" /><Relationship Id="rId29" Type="http://schemas.openxmlformats.org/officeDocument/2006/relationships/hyperlink" Target="mailto:david.faulkner@newcastle.gov.uk" TargetMode="External" /><Relationship Id="rId30" Type="http://schemas.openxmlformats.org/officeDocument/2006/relationships/hyperlink" Target="mailto:brenda.hindmarsh@newcastle.gov.uk" TargetMode="External" /><Relationship Id="rId31" Type="http://schemas.openxmlformats.org/officeDocument/2006/relationships/hyperlink" Target="mailto:antoine.tinnion@newcastle.gov.uk" TargetMode="External" /><Relationship Id="rId32" Type="http://schemas.openxmlformats.org/officeDocument/2006/relationships/hyperlink" Target="mailto:karen.kilgour@newcastle.gov.uk" TargetMode="External" /><Relationship Id="rId33" Type="http://schemas.openxmlformats.org/officeDocument/2006/relationships/hyperlink" Target="mailto:matthew.myers@newcastle.gov.uk" TargetMode="External" /><Relationship Id="rId34" Type="http://schemas.openxmlformats.org/officeDocument/2006/relationships/hyperlink" Target="mailto:marion.talbot@newcastle.gov.uk" TargetMode="External" /><Relationship Id="rId35" Type="http://schemas.openxmlformats.org/officeDocument/2006/relationships/hyperlink" Target="mailto:ged.bell@newcastle.gov.uk" TargetMode="External" /><Relationship Id="rId36" Type="http://schemas.openxmlformats.org/officeDocument/2006/relationships/hyperlink" Target="mailto:stephen.lambert@newcastle.gov.uk" TargetMode="External" /><Relationship Id="rId37" Type="http://schemas.openxmlformats.org/officeDocument/2006/relationships/hyperlink" Target="mailto:jane.streather@newcastle.gov.uk" TargetMode="External" /><Relationship Id="rId38" Type="http://schemas.openxmlformats.org/officeDocument/2006/relationships/hyperlink" Target="mailto:david.cook@newcastle.gov.uk" TargetMode="External" /><Relationship Id="rId39" Type="http://schemas.openxmlformats.org/officeDocument/2006/relationships/hyperlink" Target="mailto:barry.phillipson@newcastle.gov.uk" TargetMode="External" /><Relationship Id="rId40" Type="http://schemas.openxmlformats.org/officeDocument/2006/relationships/hyperlink" Target="mailto:louise.sutcliffe@newcastle.gov.uk" TargetMode="External" /><Relationship Id="rId41" Type="http://schemas.openxmlformats.org/officeDocument/2006/relationships/hyperlink" Target="mailto:steve.fairlie@newcastle.gov.uk" TargetMode="External" /><Relationship Id="rId42" Type="http://schemas.openxmlformats.org/officeDocument/2006/relationships/hyperlink" Target="mailto:hilary.franks@newcastle.gov.uk" TargetMode="External" /><Relationship Id="rId43" Type="http://schemas.openxmlformats.org/officeDocument/2006/relationships/hyperlink" Target="mailto:linda.wright@newcastle.gov.uk" TargetMode="External" /><Relationship Id="rId44" Type="http://schemas.openxmlformats.org/officeDocument/2006/relationships/hyperlink" Target="mailto:doreen.huddart@newcastle.gov.uk" TargetMode="External" /><Relationship Id="rId45" Type="http://schemas.openxmlformats.org/officeDocument/2006/relationships/hyperlink" Target="mailto:michael.johnson@newcastle.gov.uk" TargetMode="External" /><Relationship Id="rId46" Type="http://schemas.openxmlformats.org/officeDocument/2006/relationships/hyperlink" Target="mailto:greg.stone@newcastle.gov.uk" TargetMode="External" /><Relationship Id="rId47" Type="http://schemas.openxmlformats.org/officeDocument/2006/relationships/hyperlink" Target="mailto:peter.breakey@newcastle.gov.uk" TargetMode="External" /><Relationship Id="rId48" Type="http://schemas.openxmlformats.org/officeDocument/2006/relationships/hyperlink" Target="mailto:catherine.walker@newcastle.gov.uk" TargetMode="External" /><Relationship Id="rId49" Type="http://schemas.openxmlformats.org/officeDocument/2006/relationships/hyperlink" Target="mailto:gareth.kane@newcastle.gov.uk" TargetMode="External" /><Relationship Id="rId50" Type="http://schemas.openxmlformats.org/officeDocument/2006/relationships/hyperlink" Target="mailto:stephen.powers@newcastle.gov.uk" TargetMode="External" /><Relationship Id="rId51" Type="http://schemas.openxmlformats.org/officeDocument/2006/relationships/hyperlink" Target="mailto:stephen.psallidas@newcastle.gov.uk" TargetMode="External" /><Relationship Id="rId52" Type="http://schemas.openxmlformats.org/officeDocument/2006/relationships/hyperlink" Target="mailto:pauline.allen@newcastle.gov.uk" TargetMode="External" /><Relationship Id="rId53" Type="http://schemas.openxmlformats.org/officeDocument/2006/relationships/hyperlink" Target="mailto:david.down@newcastle.gov.uk" TargetMode="External" /><Relationship Id="rId54" Type="http://schemas.openxmlformats.org/officeDocument/2006/relationships/hyperlink" Target="mailto:robin.ashby@newcastle.gov.uk" TargetMode="External" /><Relationship Id="rId55" Type="http://schemas.openxmlformats.org/officeDocument/2006/relationships/hyperlink" Target="mailto:christopher.bartlett@newcastle.gov.uk" TargetMode="External" /><Relationship Id="rId56" Type="http://schemas.openxmlformats.org/officeDocument/2006/relationships/hyperlink" Target="mailto:denise.jones@newcastle.gov.uk" TargetMode="External" /><Relationship Id="rId57" Type="http://schemas.openxmlformats.org/officeDocument/2006/relationships/hyperlink" Target="mailto:sophie.white@newcastle.gov.uk" TargetMode="External" /><Relationship Id="rId58" Type="http://schemas.openxmlformats.org/officeDocument/2006/relationships/hyperlink" Target="mailto:david.hardman@newcastle.gov.uk" TargetMode="External" /><Relationship Id="rId59" Type="http://schemas.openxmlformats.org/officeDocument/2006/relationships/hyperlink" Target="mailto:felicity.mendelson@newcastle.gov.uk" TargetMode="External" /><Relationship Id="rId60" Type="http://schemas.openxmlformats.org/officeDocument/2006/relationships/hyperlink" Target="mailto:margaret.wood@newcastle.gov.uk" TargetMode="External" /><Relationship Id="rId61" Type="http://schemas.openxmlformats.org/officeDocument/2006/relationships/hyperlink" Target="mailto:john.stokel-walker@newcastle.gov.uk" TargetMode="External" /><Relationship Id="rId62" Type="http://schemas.openxmlformats.org/officeDocument/2006/relationships/hyperlink" Target="mailto:dave.wood@newcastle.gov.uk" TargetMode="External" /><Relationship Id="rId63" Type="http://schemas.openxmlformats.org/officeDocument/2006/relationships/hyperlink" Target="mailto:david.denholm@newcastle.gov.uk" TargetMode="External" /><Relationship Id="rId64" Type="http://schemas.openxmlformats.org/officeDocument/2006/relationships/hyperlink" Target="mailto:maureen.lowson@newcastle.gov.uk" TargetMode="External" /><Relationship Id="rId65" Type="http://schemas.openxmlformats.org/officeDocument/2006/relationships/hyperlink" Target="mailto:stephen.wood@newcastle.gov.uk" TargetMode="External" /><Relationship Id="rId66" Type="http://schemas.openxmlformats.org/officeDocument/2006/relationships/hyperlink" Target="mailto:nick.cott@newcastle.gov.uk" TargetMode="External" /><Relationship Id="rId67" Type="http://schemas.openxmlformats.org/officeDocument/2006/relationships/hyperlink" Target="mailto:william.shepherd@newcastle.gov.uk" TargetMode="External" /><Relationship Id="rId68" Type="http://schemas.openxmlformats.org/officeDocument/2006/relationships/hyperlink" Target="mailto:jacqueline.slesenger@newcastle.gov.uk" TargetMode="External" /><Relationship Id="rId69" Type="http://schemas.openxmlformats.org/officeDocument/2006/relationships/hyperlink" Target="mailto:marc.donnelly@newcastle.gov.uk" TargetMode="External" /><Relationship Id="rId70" Type="http://schemas.openxmlformats.org/officeDocument/2006/relationships/hyperlink" Target="mailto:linda.hobson@newcastle.gov.uk" TargetMode="External" /><Relationship Id="rId71" Type="http://schemas.openxmlformats.org/officeDocument/2006/relationships/hyperlink" Target="mailto:nick.forbes@newcastle.gov.uk" TargetMode="External" /><Relationship Id="rId72" Type="http://schemas.openxmlformats.org/officeDocument/2006/relationships/hyperlink" Target="mailto:joanne.kingsland@newcastle.gov.uk" TargetMode="External" /><Relationship Id="rId73" Type="http://schemas.openxmlformats.org/officeDocument/2006/relationships/hyperlink" Target="mailto:geoff.obrien@newcastle.gov.uk" TargetMode="External" /><Relationship Id="rId74" Type="http://schemas.openxmlformats.org/officeDocument/2006/relationships/hyperlink" Target="mailto:irim.ali@newcastle.gov.uk" TargetMode="External" /><Relationship Id="rId75" Type="http://schemas.openxmlformats.org/officeDocument/2006/relationships/hyperlink" Target="mailto:joyce.mccarty@newcastle.gov.uk" TargetMode="External" /><Relationship Id="rId76" Type="http://schemas.openxmlformats.org/officeDocument/2006/relationships/hyperlink" Target="mailto:nigel.todd@newcastle.gov.uk" TargetMode="External" /><Relationship Id="rId77" Type="http://schemas.openxmlformats.org/officeDocument/2006/relationships/hyperlink" Target="mailto:george.pattison@newcastle.gov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0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F1" sqref="F1"/>
    </sheetView>
  </sheetViews>
  <sheetFormatPr defaultColWidth="8.88671875" defaultRowHeight="33" customHeight="1"/>
  <cols>
    <col min="1" max="1" width="2.88671875" style="1" customWidth="1"/>
    <col min="2" max="2" width="34.4453125" style="1" bestFit="1" customWidth="1"/>
    <col min="3" max="3" width="11.21484375" style="1" bestFit="1" customWidth="1"/>
    <col min="4" max="4" width="20.5546875" style="1" bestFit="1" customWidth="1"/>
    <col min="5" max="5" width="20.77734375" style="1" bestFit="1" customWidth="1"/>
    <col min="6" max="6" width="27.77734375" style="1" bestFit="1" customWidth="1"/>
    <col min="7" max="7" width="5.10546875" style="1" customWidth="1"/>
    <col min="8" max="16384" width="8.88671875" style="1" customWidth="1"/>
  </cols>
  <sheetData>
    <row r="1" spans="2:6" ht="33" customHeight="1">
      <c r="B1" s="1" t="s">
        <v>140</v>
      </c>
      <c r="F1" s="41" t="s">
        <v>142</v>
      </c>
    </row>
    <row r="2" spans="2:7" s="3" customFormat="1" ht="33" customHeight="1" thickBot="1">
      <c r="B2" s="2" t="s">
        <v>138</v>
      </c>
      <c r="C2" s="2" t="s">
        <v>87</v>
      </c>
      <c r="D2" s="2" t="s">
        <v>75</v>
      </c>
      <c r="E2" s="2" t="s">
        <v>101</v>
      </c>
      <c r="F2" s="2" t="s">
        <v>139</v>
      </c>
      <c r="G2" s="39">
        <f>SUM(G3:G80)</f>
        <v>52</v>
      </c>
    </row>
    <row r="3" spans="2:7" ht="33" customHeight="1">
      <c r="B3" s="19" t="s">
        <v>7</v>
      </c>
      <c r="C3" s="4" t="s">
        <v>99</v>
      </c>
      <c r="D3" s="15" t="s">
        <v>90</v>
      </c>
      <c r="E3" s="5" t="str">
        <f>"@jeremybeecham"</f>
        <v>@jeremybeecham</v>
      </c>
      <c r="F3" s="34"/>
      <c r="G3" s="1">
        <f>COUNTIF(F3:F5,"yes")</f>
        <v>1</v>
      </c>
    </row>
    <row r="4" spans="2:6" ht="33" customHeight="1">
      <c r="B4" s="17" t="s">
        <v>25</v>
      </c>
      <c r="C4" s="6" t="s">
        <v>99</v>
      </c>
      <c r="D4" s="20" t="s">
        <v>90</v>
      </c>
      <c r="E4" s="7"/>
      <c r="F4" s="35" t="s">
        <v>136</v>
      </c>
    </row>
    <row r="5" spans="2:6" ht="33" customHeight="1" thickBot="1">
      <c r="B5" s="18" t="s">
        <v>58</v>
      </c>
      <c r="C5" s="8" t="s">
        <v>99</v>
      </c>
      <c r="D5" s="16" t="s">
        <v>90</v>
      </c>
      <c r="E5" s="9"/>
      <c r="F5" s="36"/>
    </row>
    <row r="6" spans="2:7" ht="33" customHeight="1">
      <c r="B6" s="19" t="s">
        <v>71</v>
      </c>
      <c r="C6" s="4" t="s">
        <v>99</v>
      </c>
      <c r="D6" s="15" t="s">
        <v>97</v>
      </c>
      <c r="E6" s="5" t="str">
        <f>"@CllrSue"</f>
        <v>@CllrSue</v>
      </c>
      <c r="F6" s="22" t="s">
        <v>136</v>
      </c>
      <c r="G6" s="1">
        <f>COUNTIF(F6:F8,"yes")</f>
        <v>3</v>
      </c>
    </row>
    <row r="7" spans="2:6" ht="33" customHeight="1">
      <c r="B7" s="17" t="s">
        <v>102</v>
      </c>
      <c r="C7" s="6" t="s">
        <v>99</v>
      </c>
      <c r="D7" s="20" t="s">
        <v>97</v>
      </c>
      <c r="E7" s="7" t="str">
        <f>"@BenRiley1980"</f>
        <v>@BenRiley1980</v>
      </c>
      <c r="F7" s="23" t="s">
        <v>136</v>
      </c>
    </row>
    <row r="8" spans="2:6" ht="33" customHeight="1" thickBot="1">
      <c r="B8" s="18" t="s">
        <v>59</v>
      </c>
      <c r="C8" s="8" t="s">
        <v>99</v>
      </c>
      <c r="D8" s="16" t="s">
        <v>97</v>
      </c>
      <c r="E8" s="9" t="s">
        <v>109</v>
      </c>
      <c r="F8" s="11" t="s">
        <v>136</v>
      </c>
    </row>
    <row r="9" spans="2:7" ht="33" customHeight="1">
      <c r="B9" s="19" t="s">
        <v>5</v>
      </c>
      <c r="C9" s="4" t="s">
        <v>99</v>
      </c>
      <c r="D9" s="15" t="s">
        <v>4</v>
      </c>
      <c r="E9" s="5" t="str">
        <f>"@georgealli"</f>
        <v>@georgealli</v>
      </c>
      <c r="F9" s="34"/>
      <c r="G9" s="1">
        <f>COUNTIF(F9:F11,"yes")</f>
        <v>1</v>
      </c>
    </row>
    <row r="10" spans="2:6" ht="33" customHeight="1">
      <c r="B10" s="17" t="s">
        <v>17</v>
      </c>
      <c r="C10" s="6" t="s">
        <v>99</v>
      </c>
      <c r="D10" s="20" t="s">
        <v>4</v>
      </c>
      <c r="E10" s="7"/>
      <c r="F10" s="35" t="s">
        <v>136</v>
      </c>
    </row>
    <row r="11" spans="2:6" ht="33" customHeight="1" thickBot="1">
      <c r="B11" s="18" t="s">
        <v>33</v>
      </c>
      <c r="C11" s="8" t="s">
        <v>99</v>
      </c>
      <c r="D11" s="16" t="s">
        <v>4</v>
      </c>
      <c r="E11" s="9"/>
      <c r="F11" s="36"/>
    </row>
    <row r="12" spans="2:7" ht="33" customHeight="1">
      <c r="B12" s="19" t="s">
        <v>23</v>
      </c>
      <c r="C12" s="12" t="s">
        <v>86</v>
      </c>
      <c r="D12" s="15" t="s">
        <v>81</v>
      </c>
      <c r="E12" s="5" t="str">
        <f>"@castlewardLD"</f>
        <v>@castlewardLD</v>
      </c>
      <c r="F12" s="34"/>
      <c r="G12" s="1">
        <f>COUNTIF(F12:F14,"yes")</f>
        <v>1</v>
      </c>
    </row>
    <row r="13" spans="2:6" ht="33" customHeight="1">
      <c r="B13" s="17" t="s">
        <v>37</v>
      </c>
      <c r="C13" s="13" t="s">
        <v>86</v>
      </c>
      <c r="D13" s="20" t="s">
        <v>81</v>
      </c>
      <c r="E13" s="7" t="str">
        <f>"@castlewardLD"</f>
        <v>@castlewardLD</v>
      </c>
      <c r="F13" s="35" t="s">
        <v>136</v>
      </c>
    </row>
    <row r="14" spans="2:6" ht="33" customHeight="1" thickBot="1">
      <c r="B14" s="18" t="s">
        <v>38</v>
      </c>
      <c r="C14" s="14" t="s">
        <v>86</v>
      </c>
      <c r="D14" s="16" t="s">
        <v>81</v>
      </c>
      <c r="E14" s="9" t="str">
        <f>"@castlewardLD"</f>
        <v>@castlewardLD</v>
      </c>
      <c r="F14" s="36"/>
    </row>
    <row r="15" spans="2:7" ht="33" customHeight="1">
      <c r="B15" s="19" t="s">
        <v>52</v>
      </c>
      <c r="C15" s="12" t="s">
        <v>86</v>
      </c>
      <c r="D15" s="15" t="s">
        <v>84</v>
      </c>
      <c r="E15" s="5" t="str">
        <f>"@denewardLibDems"</f>
        <v>@denewardLibDems</v>
      </c>
      <c r="F15" s="28"/>
      <c r="G15" s="1">
        <f>COUNTIF(F15:F17,"yes")</f>
        <v>2</v>
      </c>
    </row>
    <row r="16" spans="2:6" ht="33" customHeight="1">
      <c r="B16" s="17" t="s">
        <v>53</v>
      </c>
      <c r="C16" s="13" t="s">
        <v>86</v>
      </c>
      <c r="D16" s="20" t="s">
        <v>84</v>
      </c>
      <c r="E16" s="7" t="str">
        <f>"@denewardLibDems"</f>
        <v>@denewardLibDems</v>
      </c>
      <c r="F16" s="29" t="s">
        <v>136</v>
      </c>
    </row>
    <row r="17" spans="2:6" ht="33" customHeight="1" thickBot="1">
      <c r="B17" s="18" t="s">
        <v>64</v>
      </c>
      <c r="C17" s="14" t="s">
        <v>86</v>
      </c>
      <c r="D17" s="16" t="s">
        <v>84</v>
      </c>
      <c r="E17" s="9" t="str">
        <f>"@denewardLibDems"</f>
        <v>@denewardLibDems</v>
      </c>
      <c r="F17" s="30" t="s">
        <v>136</v>
      </c>
    </row>
    <row r="18" spans="2:7" ht="33" customHeight="1">
      <c r="B18" s="19" t="s">
        <v>8</v>
      </c>
      <c r="C18" s="4" t="s">
        <v>99</v>
      </c>
      <c r="D18" s="15" t="s">
        <v>79</v>
      </c>
      <c r="E18" s="5" t="s">
        <v>110</v>
      </c>
      <c r="F18" s="22" t="s">
        <v>136</v>
      </c>
      <c r="G18" s="1">
        <f>COUNTIF(F18:F20,"yes")</f>
        <v>3</v>
      </c>
    </row>
    <row r="19" spans="2:6" ht="33" customHeight="1">
      <c r="B19" s="17" t="s">
        <v>10</v>
      </c>
      <c r="C19" s="6" t="s">
        <v>99</v>
      </c>
      <c r="D19" s="20" t="s">
        <v>79</v>
      </c>
      <c r="E19" s="7" t="s">
        <v>111</v>
      </c>
      <c r="F19" s="23" t="s">
        <v>136</v>
      </c>
    </row>
    <row r="20" spans="2:6" ht="33" customHeight="1" thickBot="1">
      <c r="B20" s="18" t="s">
        <v>103</v>
      </c>
      <c r="C20" s="8" t="s">
        <v>99</v>
      </c>
      <c r="D20" s="16" t="s">
        <v>79</v>
      </c>
      <c r="E20" s="9" t="str">
        <f>"@annarresearch"</f>
        <v>@annarresearch</v>
      </c>
      <c r="F20" s="11" t="s">
        <v>136</v>
      </c>
    </row>
    <row r="21" spans="2:7" ht="33" customHeight="1">
      <c r="B21" s="19" t="s">
        <v>22</v>
      </c>
      <c r="C21" s="12" t="s">
        <v>86</v>
      </c>
      <c r="D21" s="15" t="s">
        <v>80</v>
      </c>
      <c r="E21" s="5" t="s">
        <v>112</v>
      </c>
      <c r="F21" s="28" t="s">
        <v>136</v>
      </c>
      <c r="G21" s="1">
        <f>COUNTIF(F21:F23,"yes")</f>
        <v>2</v>
      </c>
    </row>
    <row r="22" spans="2:6" ht="33" customHeight="1">
      <c r="B22" s="17" t="s">
        <v>36</v>
      </c>
      <c r="C22" s="13" t="s">
        <v>86</v>
      </c>
      <c r="D22" s="20" t="s">
        <v>80</v>
      </c>
      <c r="E22" s="7" t="s">
        <v>113</v>
      </c>
      <c r="F22" s="29" t="s">
        <v>136</v>
      </c>
    </row>
    <row r="23" spans="2:6" ht="33" customHeight="1" thickBot="1">
      <c r="B23" s="18" t="s">
        <v>56</v>
      </c>
      <c r="C23" s="14" t="s">
        <v>86</v>
      </c>
      <c r="D23" s="16" t="s">
        <v>80</v>
      </c>
      <c r="E23" s="9"/>
      <c r="F23" s="30"/>
    </row>
    <row r="24" spans="2:7" ht="33" customHeight="1">
      <c r="B24" s="19" t="s">
        <v>2</v>
      </c>
      <c r="C24" s="4" t="s">
        <v>99</v>
      </c>
      <c r="D24" s="15" t="s">
        <v>50</v>
      </c>
      <c r="E24" s="5" t="s">
        <v>114</v>
      </c>
      <c r="F24" s="28"/>
      <c r="G24" s="1">
        <f>COUNTIF(F24:F26,"yes")</f>
        <v>2</v>
      </c>
    </row>
    <row r="25" spans="2:6" ht="33" customHeight="1">
      <c r="B25" s="17" t="s">
        <v>51</v>
      </c>
      <c r="C25" s="6" t="s">
        <v>99</v>
      </c>
      <c r="D25" s="20" t="s">
        <v>50</v>
      </c>
      <c r="E25" s="7"/>
      <c r="F25" s="29" t="s">
        <v>136</v>
      </c>
    </row>
    <row r="26" spans="2:6" ht="33" customHeight="1" thickBot="1">
      <c r="B26" s="18" t="s">
        <v>54</v>
      </c>
      <c r="C26" s="8" t="s">
        <v>99</v>
      </c>
      <c r="D26" s="16" t="s">
        <v>50</v>
      </c>
      <c r="E26" s="9" t="s">
        <v>115</v>
      </c>
      <c r="F26" s="30" t="s">
        <v>136</v>
      </c>
    </row>
    <row r="27" spans="2:7" ht="33" customHeight="1">
      <c r="B27" s="19" t="s">
        <v>19</v>
      </c>
      <c r="C27" s="12" t="s">
        <v>86</v>
      </c>
      <c r="D27" s="15" t="s">
        <v>26</v>
      </c>
      <c r="E27" s="5" t="str">
        <f>"@faulkner_david"</f>
        <v>@faulkner_david</v>
      </c>
      <c r="F27" s="28" t="s">
        <v>136</v>
      </c>
      <c r="G27" s="1">
        <f>COUNTIF(F27:F29,"yes")</f>
        <v>2</v>
      </c>
    </row>
    <row r="28" spans="2:6" ht="33" customHeight="1">
      <c r="B28" s="17" t="s">
        <v>27</v>
      </c>
      <c r="C28" s="13" t="s">
        <v>86</v>
      </c>
      <c r="D28" s="20" t="s">
        <v>26</v>
      </c>
      <c r="E28" s="7"/>
      <c r="F28" s="29"/>
    </row>
    <row r="29" spans="2:6" ht="33" customHeight="1" thickBot="1">
      <c r="B29" s="18" t="s">
        <v>65</v>
      </c>
      <c r="C29" s="8" t="s">
        <v>99</v>
      </c>
      <c r="D29" s="16" t="s">
        <v>26</v>
      </c>
      <c r="E29" s="9" t="s">
        <v>116</v>
      </c>
      <c r="F29" s="30" t="s">
        <v>136</v>
      </c>
    </row>
    <row r="30" spans="2:7" ht="33" customHeight="1">
      <c r="B30" s="19" t="s">
        <v>104</v>
      </c>
      <c r="C30" s="4" t="s">
        <v>99</v>
      </c>
      <c r="D30" s="15" t="s">
        <v>40</v>
      </c>
      <c r="E30" s="5" t="str">
        <f>"@kags6811"</f>
        <v>@kags6811</v>
      </c>
      <c r="F30" s="22" t="s">
        <v>136</v>
      </c>
      <c r="G30" s="1">
        <f>COUNTIF(F30:F32,"yes")</f>
        <v>3</v>
      </c>
    </row>
    <row r="31" spans="2:6" ht="33" customHeight="1">
      <c r="B31" s="17" t="s">
        <v>43</v>
      </c>
      <c r="C31" s="6" t="s">
        <v>99</v>
      </c>
      <c r="D31" s="20" t="s">
        <v>40</v>
      </c>
      <c r="E31" s="7" t="s">
        <v>117</v>
      </c>
      <c r="F31" s="23" t="s">
        <v>136</v>
      </c>
    </row>
    <row r="32" spans="2:6" ht="33" customHeight="1" thickBot="1">
      <c r="B32" s="18" t="s">
        <v>72</v>
      </c>
      <c r="C32" s="8" t="s">
        <v>99</v>
      </c>
      <c r="D32" s="16" t="s">
        <v>40</v>
      </c>
      <c r="E32" s="9" t="s">
        <v>118</v>
      </c>
      <c r="F32" s="11" t="s">
        <v>136</v>
      </c>
    </row>
    <row r="33" spans="2:7" ht="33" customHeight="1">
      <c r="B33" s="19" t="s">
        <v>73</v>
      </c>
      <c r="C33" s="4" t="s">
        <v>99</v>
      </c>
      <c r="D33" s="15" t="s">
        <v>91</v>
      </c>
      <c r="E33" s="5" t="s">
        <v>119</v>
      </c>
      <c r="F33" s="22" t="s">
        <v>136</v>
      </c>
      <c r="G33" s="1">
        <f>COUNTIF(F33:F35,"yes")</f>
        <v>3</v>
      </c>
    </row>
    <row r="34" spans="2:6" ht="33" customHeight="1">
      <c r="B34" s="17" t="s">
        <v>35</v>
      </c>
      <c r="C34" s="6" t="s">
        <v>99</v>
      </c>
      <c r="D34" s="20" t="s">
        <v>91</v>
      </c>
      <c r="E34" s="7"/>
      <c r="F34" s="23" t="s">
        <v>136</v>
      </c>
    </row>
    <row r="35" spans="2:6" ht="33" customHeight="1" thickBot="1">
      <c r="B35" s="18" t="s">
        <v>62</v>
      </c>
      <c r="C35" s="8" t="s">
        <v>99</v>
      </c>
      <c r="D35" s="16" t="s">
        <v>91</v>
      </c>
      <c r="E35" s="9" t="s">
        <v>120</v>
      </c>
      <c r="F35" s="11" t="s">
        <v>136</v>
      </c>
    </row>
    <row r="36" spans="2:7" ht="33" customHeight="1">
      <c r="B36" s="19" t="s">
        <v>12</v>
      </c>
      <c r="C36" s="4" t="s">
        <v>99</v>
      </c>
      <c r="D36" s="15" t="s">
        <v>11</v>
      </c>
      <c r="E36" s="5"/>
      <c r="F36" s="28" t="s">
        <v>136</v>
      </c>
      <c r="G36" s="1">
        <f>COUNTIF(F36:F38,"yes")</f>
        <v>2</v>
      </c>
    </row>
    <row r="37" spans="2:6" ht="33" customHeight="1">
      <c r="B37" s="17" t="s">
        <v>47</v>
      </c>
      <c r="C37" s="6" t="s">
        <v>99</v>
      </c>
      <c r="D37" s="20" t="s">
        <v>11</v>
      </c>
      <c r="E37" s="7"/>
      <c r="F37" s="29"/>
    </row>
    <row r="38" spans="2:6" ht="33" customHeight="1" thickBot="1">
      <c r="B38" s="18" t="s">
        <v>63</v>
      </c>
      <c r="C38" s="8" t="s">
        <v>99</v>
      </c>
      <c r="D38" s="16" t="s">
        <v>11</v>
      </c>
      <c r="E38" s="40" t="str">
        <f>"@LouKSutcliffe"</f>
        <v>@LouKSutcliffe</v>
      </c>
      <c r="F38" s="30" t="s">
        <v>136</v>
      </c>
    </row>
    <row r="39" spans="2:7" ht="33" customHeight="1">
      <c r="B39" s="19" t="s">
        <v>18</v>
      </c>
      <c r="C39" s="4" t="s">
        <v>99</v>
      </c>
      <c r="D39" s="15" t="s">
        <v>93</v>
      </c>
      <c r="E39" s="5"/>
      <c r="F39" s="28" t="s">
        <v>136</v>
      </c>
      <c r="G39" s="1">
        <f>COUNTIF(F39:F41,"yes")</f>
        <v>2</v>
      </c>
    </row>
    <row r="40" spans="2:6" ht="33" customHeight="1">
      <c r="B40" s="17" t="s">
        <v>20</v>
      </c>
      <c r="C40" s="6" t="s">
        <v>99</v>
      </c>
      <c r="D40" s="20" t="s">
        <v>93</v>
      </c>
      <c r="E40" s="7"/>
      <c r="F40" s="29" t="s">
        <v>136</v>
      </c>
    </row>
    <row r="41" spans="2:6" ht="33" customHeight="1" thickBot="1">
      <c r="B41" s="18" t="s">
        <v>70</v>
      </c>
      <c r="C41" s="8" t="s">
        <v>99</v>
      </c>
      <c r="D41" s="16" t="s">
        <v>93</v>
      </c>
      <c r="E41" s="9"/>
      <c r="F41" s="30"/>
    </row>
    <row r="42" spans="2:7" ht="33" customHeight="1">
      <c r="B42" s="19" t="s">
        <v>29</v>
      </c>
      <c r="C42" s="12" t="s">
        <v>86</v>
      </c>
      <c r="D42" s="15" t="s">
        <v>82</v>
      </c>
      <c r="E42" s="5" t="str">
        <f>"@NHeatonLibDems"</f>
        <v>@NHeatonLibDems</v>
      </c>
      <c r="F42" s="34"/>
      <c r="G42" s="1">
        <f>COUNTIF(F42:F44,"yes")</f>
        <v>1</v>
      </c>
    </row>
    <row r="43" spans="2:6" ht="33" customHeight="1">
      <c r="B43" s="17" t="s">
        <v>30</v>
      </c>
      <c r="C43" s="6" t="s">
        <v>99</v>
      </c>
      <c r="D43" s="20" t="s">
        <v>82</v>
      </c>
      <c r="E43" s="7"/>
      <c r="F43" s="35"/>
    </row>
    <row r="44" spans="2:6" ht="33" customHeight="1" thickBot="1">
      <c r="B44" s="18" t="s">
        <v>61</v>
      </c>
      <c r="C44" s="14" t="s">
        <v>86</v>
      </c>
      <c r="D44" s="16" t="s">
        <v>82</v>
      </c>
      <c r="E44" s="9" t="s">
        <v>121</v>
      </c>
      <c r="F44" s="37" t="s">
        <v>136</v>
      </c>
    </row>
    <row r="45" spans="2:7" ht="33" customHeight="1">
      <c r="B45" s="42" t="s">
        <v>141</v>
      </c>
      <c r="C45" s="12" t="s">
        <v>86</v>
      </c>
      <c r="D45" s="15" t="s">
        <v>77</v>
      </c>
      <c r="E45" s="5"/>
      <c r="F45" s="22" t="s">
        <v>136</v>
      </c>
      <c r="G45" s="1">
        <f>COUNTIF(F45:F47,"yes")</f>
        <v>3</v>
      </c>
    </row>
    <row r="46" spans="2:6" ht="33" customHeight="1">
      <c r="B46" s="17" t="s">
        <v>9</v>
      </c>
      <c r="C46" s="13" t="s">
        <v>86</v>
      </c>
      <c r="D46" s="20" t="s">
        <v>77</v>
      </c>
      <c r="E46" s="7" t="s">
        <v>122</v>
      </c>
      <c r="F46" s="23" t="s">
        <v>136</v>
      </c>
    </row>
    <row r="47" spans="2:6" ht="33" customHeight="1" thickBot="1">
      <c r="B47" s="18" t="s">
        <v>45</v>
      </c>
      <c r="C47" s="14" t="s">
        <v>86</v>
      </c>
      <c r="D47" s="16" t="s">
        <v>77</v>
      </c>
      <c r="E47" s="9" t="s">
        <v>122</v>
      </c>
      <c r="F47" s="21" t="s">
        <v>136</v>
      </c>
    </row>
    <row r="48" spans="2:7" ht="33" customHeight="1">
      <c r="B48" s="19" t="s">
        <v>32</v>
      </c>
      <c r="C48" s="12" t="s">
        <v>86</v>
      </c>
      <c r="D48" s="15" t="s">
        <v>83</v>
      </c>
      <c r="E48" s="5" t="s">
        <v>123</v>
      </c>
      <c r="F48" s="22" t="s">
        <v>136</v>
      </c>
      <c r="G48" s="1">
        <f>COUNTIF(F48:F50,"yes")</f>
        <v>3</v>
      </c>
    </row>
    <row r="49" spans="2:6" ht="33" customHeight="1">
      <c r="B49" s="17" t="s">
        <v>48</v>
      </c>
      <c r="C49" s="6" t="s">
        <v>99</v>
      </c>
      <c r="D49" s="20" t="s">
        <v>83</v>
      </c>
      <c r="E49" s="7" t="s">
        <v>124</v>
      </c>
      <c r="F49" s="23" t="s">
        <v>136</v>
      </c>
    </row>
    <row r="50" spans="2:6" ht="33" customHeight="1" thickBot="1">
      <c r="B50" s="18" t="s">
        <v>49</v>
      </c>
      <c r="C50" s="14" t="s">
        <v>86</v>
      </c>
      <c r="D50" s="16" t="s">
        <v>83</v>
      </c>
      <c r="E50" s="9" t="s">
        <v>125</v>
      </c>
      <c r="F50" s="21" t="s">
        <v>136</v>
      </c>
    </row>
    <row r="51" spans="2:7" ht="33" customHeight="1">
      <c r="B51" s="19" t="s">
        <v>3</v>
      </c>
      <c r="C51" s="12" t="s">
        <v>86</v>
      </c>
      <c r="D51" s="15" t="s">
        <v>76</v>
      </c>
      <c r="E51" s="5" t="s">
        <v>137</v>
      </c>
      <c r="F51" s="34"/>
      <c r="G51" s="1">
        <f>COUNTIF(F51:F53,"yes")</f>
        <v>1</v>
      </c>
    </row>
    <row r="52" spans="2:6" ht="33" customHeight="1">
      <c r="B52" s="17" t="s">
        <v>16</v>
      </c>
      <c r="C52" s="13" t="s">
        <v>86</v>
      </c>
      <c r="D52" s="20" t="s">
        <v>76</v>
      </c>
      <c r="E52" s="7" t="s">
        <v>126</v>
      </c>
      <c r="F52" s="35" t="s">
        <v>136</v>
      </c>
    </row>
    <row r="53" spans="2:6" ht="33" customHeight="1" thickBot="1">
      <c r="B53" s="18" t="s">
        <v>105</v>
      </c>
      <c r="C53" s="14" t="s">
        <v>86</v>
      </c>
      <c r="D53" s="16" t="s">
        <v>76</v>
      </c>
      <c r="E53" s="9" t="s">
        <v>137</v>
      </c>
      <c r="F53" s="37"/>
    </row>
    <row r="54" spans="2:7" ht="33" customHeight="1">
      <c r="B54" s="19" t="s">
        <v>6</v>
      </c>
      <c r="C54" s="4" t="s">
        <v>99</v>
      </c>
      <c r="D54" s="15" t="s">
        <v>89</v>
      </c>
      <c r="E54" s="5" t="s">
        <v>127</v>
      </c>
      <c r="F54" s="22" t="s">
        <v>136</v>
      </c>
      <c r="G54" s="1">
        <f>COUNTIF(F54:F56,"yes")</f>
        <v>3</v>
      </c>
    </row>
    <row r="55" spans="2:6" ht="33" customHeight="1">
      <c r="B55" s="17" t="s">
        <v>31</v>
      </c>
      <c r="C55" s="6" t="s">
        <v>99</v>
      </c>
      <c r="D55" s="20" t="s">
        <v>89</v>
      </c>
      <c r="E55" s="7" t="str">
        <f>"@denisemj_jones"</f>
        <v>@denisemj_jones</v>
      </c>
      <c r="F55" s="23" t="s">
        <v>136</v>
      </c>
    </row>
    <row r="56" spans="2:6" ht="33" customHeight="1" thickBot="1">
      <c r="B56" s="18" t="s">
        <v>67</v>
      </c>
      <c r="C56" s="8" t="s">
        <v>99</v>
      </c>
      <c r="D56" s="16" t="s">
        <v>89</v>
      </c>
      <c r="E56" s="9" t="s">
        <v>128</v>
      </c>
      <c r="F56" s="21" t="s">
        <v>136</v>
      </c>
    </row>
    <row r="57" spans="2:7" ht="33" customHeight="1">
      <c r="B57" s="19" t="s">
        <v>24</v>
      </c>
      <c r="C57" s="4" t="s">
        <v>99</v>
      </c>
      <c r="D57" s="15" t="s">
        <v>85</v>
      </c>
      <c r="E57" s="5" t="s">
        <v>129</v>
      </c>
      <c r="F57" s="22" t="s">
        <v>136</v>
      </c>
      <c r="G57" s="1">
        <f>COUNTIF(F57:F59,"yes")</f>
        <v>3</v>
      </c>
    </row>
    <row r="58" spans="2:6" ht="33" customHeight="1">
      <c r="B58" s="17" t="s">
        <v>42</v>
      </c>
      <c r="C58" s="6" t="s">
        <v>99</v>
      </c>
      <c r="D58" s="20" t="s">
        <v>85</v>
      </c>
      <c r="E58" s="7" t="s">
        <v>130</v>
      </c>
      <c r="F58" s="23" t="s">
        <v>136</v>
      </c>
    </row>
    <row r="59" spans="2:6" ht="33" customHeight="1" thickBot="1">
      <c r="B59" s="18" t="s">
        <v>106</v>
      </c>
      <c r="C59" s="8" t="s">
        <v>99</v>
      </c>
      <c r="D59" s="16" t="s">
        <v>85</v>
      </c>
      <c r="E59" s="9" t="str">
        <f>"@arleneainsley"</f>
        <v>@arleneainsley</v>
      </c>
      <c r="F59" s="21" t="s">
        <v>136</v>
      </c>
    </row>
    <row r="60" spans="2:7" ht="33" customHeight="1">
      <c r="B60" s="19" t="s">
        <v>0</v>
      </c>
      <c r="C60" s="4" t="s">
        <v>99</v>
      </c>
      <c r="D60" s="15" t="s">
        <v>98</v>
      </c>
      <c r="E60" s="5"/>
      <c r="F60" s="25"/>
      <c r="G60" s="1">
        <f>COUNTIF(F60:F62,"yes")</f>
        <v>0</v>
      </c>
    </row>
    <row r="61" spans="2:6" ht="33" customHeight="1">
      <c r="B61" s="17" t="s">
        <v>60</v>
      </c>
      <c r="C61" s="6" t="s">
        <v>99</v>
      </c>
      <c r="D61" s="20" t="s">
        <v>98</v>
      </c>
      <c r="E61" s="7"/>
      <c r="F61" s="26"/>
    </row>
    <row r="62" spans="2:6" ht="33" customHeight="1" thickBot="1">
      <c r="B62" s="18" t="s">
        <v>68</v>
      </c>
      <c r="C62" s="8" t="s">
        <v>99</v>
      </c>
      <c r="D62" s="16" t="s">
        <v>98</v>
      </c>
      <c r="E62" s="9"/>
      <c r="F62" s="27"/>
    </row>
    <row r="63" spans="2:7" ht="33" customHeight="1">
      <c r="B63" s="19" t="s">
        <v>14</v>
      </c>
      <c r="C63" s="4" t="s">
        <v>99</v>
      </c>
      <c r="D63" s="15" t="s">
        <v>92</v>
      </c>
      <c r="E63" s="5"/>
      <c r="F63" s="25"/>
      <c r="G63" s="1">
        <f>COUNTIF(F63:F65,"yes")</f>
        <v>0</v>
      </c>
    </row>
    <row r="64" spans="2:6" ht="33" customHeight="1">
      <c r="B64" s="17" t="s">
        <v>39</v>
      </c>
      <c r="C64" s="6" t="s">
        <v>99</v>
      </c>
      <c r="D64" s="20" t="s">
        <v>92</v>
      </c>
      <c r="E64" s="7"/>
      <c r="F64" s="26"/>
    </row>
    <row r="65" spans="2:6" ht="33" customHeight="1" thickBot="1">
      <c r="B65" s="18" t="s">
        <v>69</v>
      </c>
      <c r="C65" s="8" t="s">
        <v>99</v>
      </c>
      <c r="D65" s="16" t="s">
        <v>92</v>
      </c>
      <c r="E65" s="9"/>
      <c r="F65" s="27"/>
    </row>
    <row r="66" spans="2:7" ht="33" customHeight="1">
      <c r="B66" s="19" t="s">
        <v>13</v>
      </c>
      <c r="C66" s="12" t="s">
        <v>86</v>
      </c>
      <c r="D66" s="15" t="s">
        <v>78</v>
      </c>
      <c r="E66" s="5" t="s">
        <v>131</v>
      </c>
      <c r="F66" s="22" t="s">
        <v>136</v>
      </c>
      <c r="G66" s="1">
        <f>COUNTIF(F66:F68,"yes")</f>
        <v>3</v>
      </c>
    </row>
    <row r="67" spans="2:6" ht="33" customHeight="1">
      <c r="B67" s="17" t="s">
        <v>55</v>
      </c>
      <c r="C67" s="13" t="s">
        <v>86</v>
      </c>
      <c r="D67" s="20" t="s">
        <v>78</v>
      </c>
      <c r="E67" s="7"/>
      <c r="F67" s="23" t="s">
        <v>136</v>
      </c>
    </row>
    <row r="68" spans="2:6" ht="33" customHeight="1" thickBot="1">
      <c r="B68" s="18" t="s">
        <v>57</v>
      </c>
      <c r="C68" s="14" t="s">
        <v>86</v>
      </c>
      <c r="D68" s="16" t="s">
        <v>78</v>
      </c>
      <c r="E68" s="9"/>
      <c r="F68" s="21" t="s">
        <v>136</v>
      </c>
    </row>
    <row r="69" spans="2:7" ht="33" customHeight="1">
      <c r="B69" s="19" t="s">
        <v>15</v>
      </c>
      <c r="C69" s="5" t="s">
        <v>100</v>
      </c>
      <c r="D69" s="15" t="s">
        <v>95</v>
      </c>
      <c r="E69" s="5"/>
      <c r="F69" s="34"/>
      <c r="G69" s="1">
        <f>COUNTIF(F69:F71,"yes")</f>
        <v>1</v>
      </c>
    </row>
    <row r="70" spans="2:6" ht="33" customHeight="1">
      <c r="B70" s="17" t="s">
        <v>28</v>
      </c>
      <c r="C70" s="6" t="s">
        <v>99</v>
      </c>
      <c r="D70" s="20" t="s">
        <v>95</v>
      </c>
      <c r="E70" s="7" t="s">
        <v>132</v>
      </c>
      <c r="F70" s="38" t="s">
        <v>136</v>
      </c>
    </row>
    <row r="71" spans="2:6" ht="33" customHeight="1" thickBot="1">
      <c r="B71" s="18" t="s">
        <v>107</v>
      </c>
      <c r="C71" s="16" t="s">
        <v>100</v>
      </c>
      <c r="D71" s="16" t="s">
        <v>95</v>
      </c>
      <c r="E71" s="9"/>
      <c r="F71" s="36"/>
    </row>
    <row r="72" spans="2:7" ht="33" customHeight="1">
      <c r="B72" s="19" t="s">
        <v>21</v>
      </c>
      <c r="C72" s="4" t="s">
        <v>99</v>
      </c>
      <c r="D72" s="15" t="s">
        <v>94</v>
      </c>
      <c r="E72" s="5" t="s">
        <v>133</v>
      </c>
      <c r="F72" s="24" t="s">
        <v>136</v>
      </c>
      <c r="G72" s="1">
        <f>COUNTIF(F72:F74,"yes")</f>
        <v>3</v>
      </c>
    </row>
    <row r="73" spans="2:6" ht="33" customHeight="1">
      <c r="B73" s="17" t="s">
        <v>34</v>
      </c>
      <c r="C73" s="6" t="s">
        <v>99</v>
      </c>
      <c r="D73" s="20" t="s">
        <v>94</v>
      </c>
      <c r="E73" s="7"/>
      <c r="F73" s="10" t="s">
        <v>136</v>
      </c>
    </row>
    <row r="74" spans="2:6" ht="33" customHeight="1" thickBot="1">
      <c r="B74" s="18" t="s">
        <v>44</v>
      </c>
      <c r="C74" s="8" t="s">
        <v>99</v>
      </c>
      <c r="D74" s="16" t="s">
        <v>94</v>
      </c>
      <c r="E74" s="9"/>
      <c r="F74" s="11" t="s">
        <v>136</v>
      </c>
    </row>
    <row r="75" spans="2:7" ht="33" customHeight="1">
      <c r="B75" s="19" t="s">
        <v>74</v>
      </c>
      <c r="C75" s="4" t="s">
        <v>99</v>
      </c>
      <c r="D75" s="15" t="s">
        <v>88</v>
      </c>
      <c r="E75" s="5" t="str">
        <f>"@CllrIA"</f>
        <v>@CllrIA</v>
      </c>
      <c r="F75" s="31"/>
      <c r="G75" s="1">
        <f>COUNTIF(F75:F77,"yes")</f>
        <v>2</v>
      </c>
    </row>
    <row r="76" spans="2:6" ht="33" customHeight="1">
      <c r="B76" s="17" t="s">
        <v>41</v>
      </c>
      <c r="C76" s="6" t="s">
        <v>99</v>
      </c>
      <c r="D76" s="20" t="s">
        <v>88</v>
      </c>
      <c r="E76" s="7" t="s">
        <v>134</v>
      </c>
      <c r="F76" s="29" t="s">
        <v>136</v>
      </c>
    </row>
    <row r="77" spans="2:6" ht="33" customHeight="1" thickBot="1">
      <c r="B77" s="18" t="s">
        <v>66</v>
      </c>
      <c r="C77" s="8" t="s">
        <v>99</v>
      </c>
      <c r="D77" s="16" t="s">
        <v>88</v>
      </c>
      <c r="E77" s="9" t="s">
        <v>135</v>
      </c>
      <c r="F77" s="32" t="s">
        <v>136</v>
      </c>
    </row>
    <row r="78" spans="2:7" ht="33" customHeight="1">
      <c r="B78" s="19" t="s">
        <v>1</v>
      </c>
      <c r="C78" s="4" t="s">
        <v>99</v>
      </c>
      <c r="D78" s="15" t="s">
        <v>96</v>
      </c>
      <c r="E78" s="5"/>
      <c r="F78" s="31" t="s">
        <v>136</v>
      </c>
      <c r="G78" s="1">
        <f>COUNTIF(F78:F80,"yes")</f>
        <v>2</v>
      </c>
    </row>
    <row r="79" spans="2:6" ht="33" customHeight="1">
      <c r="B79" s="17" t="s">
        <v>46</v>
      </c>
      <c r="C79" s="6" t="s">
        <v>99</v>
      </c>
      <c r="D79" s="20" t="s">
        <v>96</v>
      </c>
      <c r="E79" s="7"/>
      <c r="F79" s="33" t="s">
        <v>136</v>
      </c>
    </row>
    <row r="80" spans="2:6" ht="33" customHeight="1" thickBot="1">
      <c r="B80" s="18" t="s">
        <v>108</v>
      </c>
      <c r="C80" s="8" t="s">
        <v>99</v>
      </c>
      <c r="D80" s="16" t="s">
        <v>96</v>
      </c>
      <c r="E80" s="16"/>
      <c r="F80" s="30"/>
    </row>
  </sheetData>
  <sheetProtection/>
  <autoFilter ref="B2:G81"/>
  <hyperlinks>
    <hyperlink ref="B59" r:id="rId1" display="arlene.ainsley@newcastle.gov.uk"/>
    <hyperlink ref="B71" r:id="rId2" display="bill.corbett@newcastle.gov.uk "/>
    <hyperlink ref="B80" r:id="rId3" display="Jacqui.Robinson@newcastle.gov.uk"/>
    <hyperlink ref="B79" r:id="rId4" display="sharon.pattison@newcastle.gov.uk"/>
    <hyperlink ref="B3" r:id="rId5" display="jeremybeecham@blueyonder.co.uk"/>
    <hyperlink ref="B4" r:id="rId6" display="rob.higgins@newcastle.gov.uk"/>
    <hyperlink ref="B5" r:id="rId7" display="hazel.stephenson@newcastle.gov.uk"/>
    <hyperlink ref="B6" r:id="rId8" display="sue.pearson@newcastle.gov.uk "/>
    <hyperlink ref="B7" r:id="rId9" display="ben.riley@newcastle.gov.uk"/>
    <hyperlink ref="B8" r:id="rId10" display="david.stockdale@newcastle.gov.uk"/>
    <hyperlink ref="B9" r:id="rId11" display="george.allison@newcastle.gov.uk"/>
    <hyperlink ref="B10" r:id="rId12" display="veronica.dunn@newcastle.gov.uk"/>
    <hyperlink ref="B11" r:id="rId13" display="nick.kemp@newcastle.gov.uk"/>
    <hyperlink ref="B12" r:id="rId14" display="ian.graham@newcastle.gov.uk"/>
    <hyperlink ref="B13" r:id="rId15" display="anita.lower@newcastle.gov.uk"/>
    <hyperlink ref="B14" r:id="rId16" display="philip.lower@newcastle.gov.uk"/>
    <hyperlink ref="B15" r:id="rId17" display="bob.renton@newcastle.gov.uk"/>
    <hyperlink ref="B16" r:id="rId18" display="karen.robinson@newcastle.gov.uk"/>
    <hyperlink ref="B17" r:id="rId19" display="wendy.taylor@newcastle.gov.uk"/>
    <hyperlink ref="B18" r:id="rId20" display="simon.bird@newcastle.gov.uk"/>
    <hyperlink ref="B19" r:id="rId21" display="michael.burke@newcastle.gov.uk"/>
    <hyperlink ref="B20" r:id="rId22" display="anna.round@newcastle.gov.uk"/>
    <hyperlink ref="B21" r:id="rId23" display="henry.gallagher@newcastle.gov.uk"/>
    <hyperlink ref="B22" r:id="rId24" display="peter.leggott@newcastle.gov.uk"/>
    <hyperlink ref="B23" r:id="rId25" display="david.slesenger@newcastle.gov.uk"/>
    <hyperlink ref="B24" r:id="rId26" display="dipu.ahad@newcastle.gov.uk"/>
    <hyperlink ref="B25" r:id="rId27" display="habib.rahman@newcastle.gov.uk"/>
    <hyperlink ref="B26" r:id="rId28" display="ann.schofield@newcastle.gov.uk"/>
    <hyperlink ref="B27" r:id="rId29" display="david.faulkner@newcastle.gov.uk"/>
    <hyperlink ref="B28" r:id="rId30" display="brenda.hindmarsh@newcastle.gov.uk"/>
    <hyperlink ref="B29" r:id="rId31" display="antoine.tinnion@newcastle.gov.uk"/>
    <hyperlink ref="B30" r:id="rId32" display="karen.kilgour@newcastle.gov.uk"/>
    <hyperlink ref="B31" r:id="rId33" display="matthew.myers@newcastle.gov.uk"/>
    <hyperlink ref="B32" r:id="rId34" display="marion.talbot@newcastle.gov.uk "/>
    <hyperlink ref="B33" r:id="rId35" display="ged.bell@newcastle.gov.uk "/>
    <hyperlink ref="B34" r:id="rId36" display="stephen.lambert@newcastle.gov.uk"/>
    <hyperlink ref="B35" r:id="rId37" display="jane.streather@newcastle.gov.uk"/>
    <hyperlink ref="B36" r:id="rId38" display="david.cook@newcastle.gov.uk"/>
    <hyperlink ref="B37" r:id="rId39" display="barry.phillipson@newcastle.gov.uk"/>
    <hyperlink ref="B38" r:id="rId40" display="louise.sutcliffe@newcastle.gov.uk"/>
    <hyperlink ref="B39" r:id="rId41" display="steve.fairlie@newcastle.gov.uk"/>
    <hyperlink ref="B40" r:id="rId42" display="hilary.franks@newcastle.gov.uk"/>
    <hyperlink ref="B41" r:id="rId43" display="linda.wright@newcastle.gov.uk"/>
    <hyperlink ref="B42" r:id="rId44" display="doreen.huddart@newcastle.gov.uk"/>
    <hyperlink ref="B43" r:id="rId45" display="michael.johnson@newcastle.gov.uk"/>
    <hyperlink ref="B44" r:id="rId46" display="greg.stone@newcastle.gov.uk"/>
    <hyperlink ref="B46" r:id="rId47" display="peter.breakey@newcastle.gov.uk"/>
    <hyperlink ref="B47" r:id="rId48" display="catherine.walker@newcastle.gov.uk"/>
    <hyperlink ref="B48" r:id="rId49" display="gareth.kane@newcastle.gov.uk"/>
    <hyperlink ref="B49" r:id="rId50" display="stephen.powers@newcastle.gov.uk"/>
    <hyperlink ref="B50" r:id="rId51" display="stephen.psallidas@newcastle.gov.uk"/>
    <hyperlink ref="B51" r:id="rId52" display="pauline.allen@newcastle.gov.uk"/>
    <hyperlink ref="B52" r:id="rId53" display="david.down@newcastle.gov.uk"/>
    <hyperlink ref="B53" r:id="rId54" display="robin.ashby@newcastle.gov.uk"/>
    <hyperlink ref="B54" r:id="rId55" display="christopher.bartlett@newcastle.gov.uk"/>
    <hyperlink ref="B55" r:id="rId56" display="denise.jones@newcastle.gov.uk"/>
    <hyperlink ref="B56" r:id="rId57" display="sophie.white@newcastle.gov.uk"/>
    <hyperlink ref="B57" r:id="rId58" display="david.hardman@newcastle.gov.uk"/>
    <hyperlink ref="B58" r:id="rId59" display="felicity.mendelson@newcastle.gov.uk"/>
    <hyperlink ref="B60" r:id="rId60" display="margaret.wood@newcastle.gov.uk"/>
    <hyperlink ref="B61" r:id="rId61" display="john.stokel-walker@newcastle.gov.uk"/>
    <hyperlink ref="B62" r:id="rId62" display="dave.wood@newcastle.gov.uk"/>
    <hyperlink ref="B63" r:id="rId63" display="david.denholm@newcastle.gov.uk"/>
    <hyperlink ref="B64" r:id="rId64" display="maureen.lowson@newcastle.gov.uk"/>
    <hyperlink ref="B65" r:id="rId65" display="stephen.wood@newcastle.gov.uk"/>
    <hyperlink ref="B66" r:id="rId66" display="nick.cott@newcastle.gov.uk"/>
    <hyperlink ref="B67" r:id="rId67" display="william.shepherd@newcastle.gov.uk"/>
    <hyperlink ref="B68" r:id="rId68" display="jacqueline.slesenger@newcastle.gov.uk"/>
    <hyperlink ref="B69" r:id="rId69" display="marc.donnelly@newcastle.gov.uk"/>
    <hyperlink ref="B70" r:id="rId70" display="linda.hobson@newcastle.gov.uk"/>
    <hyperlink ref="B72" r:id="rId71" display="nick.forbes@newcastle.gov.uk"/>
    <hyperlink ref="B73" r:id="rId72" display="joanne.kingsland@newcastle.gov.uk"/>
    <hyperlink ref="B74" r:id="rId73" display="geoff.obrien@newcastle.gov.uk"/>
    <hyperlink ref="B75" r:id="rId74" display="irim.ali@newcastle.gov.uk "/>
    <hyperlink ref="B76" r:id="rId75" display="joyce.mccarty@newcastle.gov.uk"/>
    <hyperlink ref="B77" r:id="rId76" display="nigel.todd@newcastle.gov.uk"/>
    <hyperlink ref="B78" r:id="rId77" display="george.pattison@newcastle.gov.uk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Leyendecker, Katja</dc:creator>
  <cp:keywords/>
  <dc:description/>
  <cp:lastModifiedBy>kleyendecker</cp:lastModifiedBy>
  <dcterms:created xsi:type="dcterms:W3CDTF">2014-04-01T19:03:54Z</dcterms:created>
  <dcterms:modified xsi:type="dcterms:W3CDTF">2014-09-26T18:17:40Z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